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x Rostock\Desktop\"/>
    </mc:Choice>
  </mc:AlternateContent>
  <xr:revisionPtr revIDLastSave="0" documentId="8_{78FF4077-9F4B-4C4B-905F-1E0A4D69BCBC}" xr6:coauthVersionLast="47" xr6:coauthVersionMax="47" xr10:uidLastSave="{00000000-0000-0000-0000-000000000000}"/>
  <bookViews>
    <workbookView xWindow="28680" yWindow="-120" windowWidth="29040" windowHeight="15720" xr2:uid="{2712609F-FBC0-4EF5-8A5D-BF2891071273}"/>
  </bookViews>
  <sheets>
    <sheet name="Summary" sheetId="2" r:id="rId1"/>
    <sheet name="KW 30 (20.07.-24.07.26)" sheetId="56" r:id="rId2"/>
    <sheet name="KW 29 (13.07.-17.07.26)" sheetId="55" r:id="rId3"/>
    <sheet name="KW 28 (06.07.-10.07.26)" sheetId="54" r:id="rId4"/>
    <sheet name="KW 27 (29.06.-03.07.26)" sheetId="53" r:id="rId5"/>
    <sheet name="KW 26 (26.06.26)" sheetId="52" r:id="rId6"/>
    <sheet name="KW 25 (15.06.25)" sheetId="51" r:id="rId7"/>
    <sheet name="KW 24 (08.-12.06.26)" sheetId="50" r:id="rId8"/>
    <sheet name="KW 23 (01.-05.06.26)" sheetId="49" r:id="rId9"/>
    <sheet name="KW 22 (25.-29.05.26)" sheetId="48" r:id="rId10"/>
    <sheet name="KW 21 (18.-22.05.26)" sheetId="47" r:id="rId11"/>
    <sheet name="KW 20 (11.-15.05.26)" sheetId="46" r:id="rId12"/>
    <sheet name="KW 19 (04.-08.05.26)" sheetId="45" r:id="rId13"/>
    <sheet name="KW 18 (27.-30.04.26)" sheetId="44" r:id="rId14"/>
    <sheet name="KW 17 (23.-24.04.26)" sheetId="43" r:id="rId15"/>
  </sheets>
  <definedNames>
    <definedName name="_xlnm.Print_Area" localSheetId="14">'KW 17 (23.-24.04.26)'!$A$1:$F$36</definedName>
    <definedName name="_xlnm.Print_Area" localSheetId="13">'KW 18 (27.-30.04.26)'!$A$1:$F$57</definedName>
    <definedName name="_xlnm.Print_Area" localSheetId="12">'KW 19 (04.-08.05.26)'!$A$1:$F$93</definedName>
    <definedName name="_xlnm.Print_Area" localSheetId="11">'KW 20 (11.-15.05.26)'!$A$1:$F$46</definedName>
    <definedName name="_xlnm.Print_Area" localSheetId="10">'KW 21 (18.-22.05.26)'!$A$1:$F$27</definedName>
    <definedName name="_xlnm.Print_Area" localSheetId="9">'KW 22 (25.-29.05.26)'!$A$1:$F$49</definedName>
    <definedName name="_xlnm.Print_Area" localSheetId="8">'KW 23 (01.-05.06.26)'!$A$1:$F$18</definedName>
    <definedName name="_xlnm.Print_Area" localSheetId="7">'KW 24 (08.-12.06.26)'!$A$1:$F$42</definedName>
    <definedName name="_xlnm.Print_Area" localSheetId="6">'KW 25 (15.06.25)'!$A$1:$F$21</definedName>
    <definedName name="_xlnm.Print_Area" localSheetId="5">'KW 26 (26.06.26)'!$A$1:$F$27</definedName>
    <definedName name="_xlnm.Print_Area" localSheetId="4">'KW 27 (29.06.-03.07.26)'!$A$1:$F$46</definedName>
    <definedName name="_xlnm.Print_Area" localSheetId="3">'KW 28 (06.07.-10.07.26)'!$A$1:$F$51</definedName>
    <definedName name="_xlnm.Print_Area" localSheetId="2">'KW 29 (13.07.-17.07.26)'!$A$1:$F$47</definedName>
    <definedName name="_xlnm.Print_Area" localSheetId="1">'KW 30 (20.07.-24.07.26)'!$A$1:$F$41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56" l="1"/>
  <c r="C36" i="56"/>
  <c r="C31" i="56"/>
  <c r="C21" i="56"/>
  <c r="C9" i="56"/>
  <c r="F15" i="2"/>
  <c r="E15" i="2"/>
  <c r="D15" i="2"/>
  <c r="C15" i="2"/>
  <c r="D40" i="56"/>
  <c r="D36" i="56"/>
  <c r="D31" i="56"/>
  <c r="D21" i="56"/>
  <c r="D9" i="56"/>
  <c r="B40" i="56"/>
  <c r="B36" i="56"/>
  <c r="B31" i="56"/>
  <c r="B21" i="56"/>
  <c r="B9" i="56"/>
  <c r="D22" i="56"/>
  <c r="D23" i="56"/>
  <c r="D24" i="56"/>
  <c r="D25" i="56"/>
  <c r="D26" i="56"/>
  <c r="D27" i="56"/>
  <c r="D28" i="56"/>
  <c r="D29" i="56"/>
  <c r="D11" i="56"/>
  <c r="D12" i="56"/>
  <c r="D13" i="56"/>
  <c r="D14" i="56"/>
  <c r="D15" i="56"/>
  <c r="D16" i="56"/>
  <c r="D17" i="56"/>
  <c r="D18" i="56"/>
  <c r="D19" i="56"/>
  <c r="D20" i="56"/>
  <c r="D39" i="56"/>
  <c r="D38" i="56"/>
  <c r="D37" i="56"/>
  <c r="D35" i="56"/>
  <c r="D34" i="56"/>
  <c r="D33" i="56"/>
  <c r="D32" i="56"/>
  <c r="D30" i="56"/>
  <c r="D10" i="56"/>
  <c r="D8" i="56"/>
  <c r="D7" i="56"/>
  <c r="D6" i="56"/>
  <c r="D5" i="56"/>
  <c r="D4" i="56"/>
  <c r="D3" i="56"/>
  <c r="D2" i="56"/>
  <c r="E14" i="2"/>
  <c r="D14" i="2"/>
  <c r="C14" i="2"/>
  <c r="C23" i="55"/>
  <c r="B46" i="55"/>
  <c r="B39" i="55"/>
  <c r="B33" i="55"/>
  <c r="B23" i="55"/>
  <c r="B13" i="55"/>
  <c r="D34" i="55"/>
  <c r="D35" i="55"/>
  <c r="D36" i="55"/>
  <c r="D37" i="55"/>
  <c r="D24" i="55"/>
  <c r="D25" i="55"/>
  <c r="D26" i="55"/>
  <c r="D27" i="55"/>
  <c r="D28" i="55"/>
  <c r="D29" i="55"/>
  <c r="D30" i="55"/>
  <c r="D31" i="55"/>
  <c r="D14" i="55"/>
  <c r="D15" i="55"/>
  <c r="D16" i="55"/>
  <c r="D17" i="55"/>
  <c r="D18" i="55"/>
  <c r="D19" i="55"/>
  <c r="D2" i="55"/>
  <c r="D3" i="55"/>
  <c r="D4" i="55"/>
  <c r="D5" i="55"/>
  <c r="D6" i="55"/>
  <c r="D7" i="55"/>
  <c r="D8" i="55"/>
  <c r="D9" i="55"/>
  <c r="D10" i="55"/>
  <c r="D11" i="55"/>
  <c r="D12" i="55"/>
  <c r="D45" i="55"/>
  <c r="D44" i="55"/>
  <c r="D43" i="55"/>
  <c r="D42" i="55"/>
  <c r="D41" i="55"/>
  <c r="D40" i="55"/>
  <c r="D38" i="55"/>
  <c r="D32" i="55"/>
  <c r="D22" i="55"/>
  <c r="D21" i="55"/>
  <c r="D20" i="55"/>
  <c r="E13" i="2"/>
  <c r="D13" i="2"/>
  <c r="C13" i="2"/>
  <c r="B41" i="56" l="1"/>
  <c r="D46" i="55"/>
  <c r="B47" i="55"/>
  <c r="D33" i="55"/>
  <c r="C33" i="55" s="1"/>
  <c r="D39" i="55"/>
  <c r="C39" i="55" s="1"/>
  <c r="D13" i="55"/>
  <c r="C13" i="55" s="1"/>
  <c r="D23" i="55"/>
  <c r="C46" i="55"/>
  <c r="D38" i="54"/>
  <c r="D39" i="54"/>
  <c r="D40" i="54"/>
  <c r="D41" i="54"/>
  <c r="D42" i="54"/>
  <c r="D43" i="54"/>
  <c r="D44" i="54"/>
  <c r="D45" i="54"/>
  <c r="D46" i="54"/>
  <c r="D47" i="54"/>
  <c r="D48" i="54"/>
  <c r="D49" i="54"/>
  <c r="D30" i="54"/>
  <c r="D31" i="54"/>
  <c r="D32" i="54"/>
  <c r="D33" i="54"/>
  <c r="D34" i="54"/>
  <c r="D35" i="54"/>
  <c r="D36" i="54"/>
  <c r="D22" i="54"/>
  <c r="D23" i="54"/>
  <c r="D24" i="54"/>
  <c r="D25" i="54"/>
  <c r="D26" i="54"/>
  <c r="D27" i="54"/>
  <c r="D28" i="54"/>
  <c r="D2" i="54"/>
  <c r="D3" i="54"/>
  <c r="D4" i="54"/>
  <c r="D5" i="54"/>
  <c r="D6" i="54"/>
  <c r="D7" i="54"/>
  <c r="D8" i="54"/>
  <c r="B50" i="54"/>
  <c r="B37" i="54"/>
  <c r="B29" i="54"/>
  <c r="B21" i="54"/>
  <c r="D20" i="54"/>
  <c r="D19" i="54"/>
  <c r="D18" i="54"/>
  <c r="D17" i="54"/>
  <c r="D16" i="54"/>
  <c r="D15" i="54"/>
  <c r="D14" i="54"/>
  <c r="D13" i="54"/>
  <c r="D12" i="54"/>
  <c r="D11" i="54"/>
  <c r="D10" i="54"/>
  <c r="B9" i="54"/>
  <c r="E12" i="2"/>
  <c r="D12" i="2"/>
  <c r="C12" i="2"/>
  <c r="D40" i="53"/>
  <c r="D41" i="53"/>
  <c r="D42" i="53"/>
  <c r="D43" i="53"/>
  <c r="D44" i="53"/>
  <c r="D34" i="53"/>
  <c r="D35" i="53"/>
  <c r="D36" i="53"/>
  <c r="D37" i="53"/>
  <c r="D38" i="53"/>
  <c r="D29" i="53"/>
  <c r="D30" i="53"/>
  <c r="D31" i="53"/>
  <c r="D3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B27" i="53"/>
  <c r="D2" i="53"/>
  <c r="D3" i="53"/>
  <c r="D4" i="53"/>
  <c r="D5" i="53"/>
  <c r="D6" i="53"/>
  <c r="D7" i="53"/>
  <c r="D8" i="53"/>
  <c r="D9" i="53"/>
  <c r="D10" i="53"/>
  <c r="D11" i="53"/>
  <c r="B45" i="53"/>
  <c r="B39" i="53"/>
  <c r="B33" i="53"/>
  <c r="D28" i="53"/>
  <c r="B12" i="53"/>
  <c r="E11" i="2"/>
  <c r="D11" i="2"/>
  <c r="C11" i="2"/>
  <c r="D2" i="52"/>
  <c r="D3" i="52"/>
  <c r="D4" i="52"/>
  <c r="D5" i="52"/>
  <c r="D6" i="52"/>
  <c r="D7" i="52"/>
  <c r="D8" i="52"/>
  <c r="D9" i="52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24" i="52"/>
  <c r="D25" i="52"/>
  <c r="B26" i="52"/>
  <c r="B27" i="52" s="1"/>
  <c r="E10" i="2"/>
  <c r="D10" i="2"/>
  <c r="C10" i="2"/>
  <c r="D2" i="51"/>
  <c r="D20" i="51" s="1"/>
  <c r="D21" i="51" s="1"/>
  <c r="D3" i="51"/>
  <c r="D4" i="51"/>
  <c r="D5" i="51"/>
  <c r="D6" i="51"/>
  <c r="D7" i="51"/>
  <c r="D8" i="51"/>
  <c r="D9" i="51"/>
  <c r="D10" i="51"/>
  <c r="D11" i="51"/>
  <c r="D12" i="51"/>
  <c r="D13" i="51"/>
  <c r="D14" i="51"/>
  <c r="D15" i="51"/>
  <c r="D16" i="51"/>
  <c r="D17" i="51"/>
  <c r="D18" i="51"/>
  <c r="D19" i="51"/>
  <c r="B20" i="51"/>
  <c r="B21" i="51" s="1"/>
  <c r="D4" i="2"/>
  <c r="E9" i="2"/>
  <c r="D9" i="2"/>
  <c r="C9" i="2"/>
  <c r="D42" i="50"/>
  <c r="D41" i="50"/>
  <c r="D35" i="50"/>
  <c r="D30" i="50"/>
  <c r="D19" i="50"/>
  <c r="D5" i="50"/>
  <c r="B42" i="50"/>
  <c r="B30" i="50"/>
  <c r="D37" i="50"/>
  <c r="D38" i="50"/>
  <c r="D39" i="50"/>
  <c r="D40" i="50"/>
  <c r="D36" i="50"/>
  <c r="D32" i="50"/>
  <c r="D33" i="50"/>
  <c r="D34" i="50"/>
  <c r="D31" i="50"/>
  <c r="D21" i="50"/>
  <c r="D22" i="50"/>
  <c r="D23" i="50"/>
  <c r="D24" i="50"/>
  <c r="D25" i="50"/>
  <c r="D26" i="50"/>
  <c r="D27" i="50"/>
  <c r="D28" i="50"/>
  <c r="D29" i="50"/>
  <c r="D20" i="50"/>
  <c r="D7" i="50"/>
  <c r="D8" i="50"/>
  <c r="D9" i="50"/>
  <c r="D10" i="50"/>
  <c r="D11" i="50"/>
  <c r="D12" i="50"/>
  <c r="D13" i="50"/>
  <c r="D14" i="50"/>
  <c r="D15" i="50"/>
  <c r="D16" i="50"/>
  <c r="D17" i="50"/>
  <c r="D18" i="50"/>
  <c r="D6" i="50"/>
  <c r="D2" i="50"/>
  <c r="D3" i="50"/>
  <c r="D4" i="50"/>
  <c r="B19" i="50"/>
  <c r="B41" i="50"/>
  <c r="B35" i="50"/>
  <c r="B5" i="50"/>
  <c r="E8" i="2"/>
  <c r="D8" i="2"/>
  <c r="C8" i="2"/>
  <c r="D18" i="49"/>
  <c r="B18" i="49"/>
  <c r="D15" i="49"/>
  <c r="D16" i="49"/>
  <c r="D10" i="49"/>
  <c r="D11" i="49"/>
  <c r="D12" i="49"/>
  <c r="D13" i="49"/>
  <c r="D9" i="49"/>
  <c r="B17" i="49"/>
  <c r="D17" i="49"/>
  <c r="B14" i="49"/>
  <c r="B8" i="49"/>
  <c r="D7" i="49"/>
  <c r="D6" i="49"/>
  <c r="D5" i="49"/>
  <c r="B4" i="49"/>
  <c r="D3" i="49"/>
  <c r="D2" i="49"/>
  <c r="E7" i="2"/>
  <c r="D7" i="2"/>
  <c r="C7" i="2"/>
  <c r="D49" i="48"/>
  <c r="B49" i="48"/>
  <c r="D48" i="48"/>
  <c r="D45" i="48"/>
  <c r="D39" i="48"/>
  <c r="D31" i="48"/>
  <c r="D13" i="48"/>
  <c r="B48" i="48"/>
  <c r="B45" i="48"/>
  <c r="B39" i="48"/>
  <c r="B31" i="48"/>
  <c r="B13" i="48"/>
  <c r="D47" i="48"/>
  <c r="D46" i="48"/>
  <c r="D41" i="48"/>
  <c r="D42" i="48"/>
  <c r="D43" i="48"/>
  <c r="D44" i="48"/>
  <c r="D40" i="48"/>
  <c r="D33" i="48"/>
  <c r="D34" i="48"/>
  <c r="D35" i="48"/>
  <c r="D36" i="48"/>
  <c r="D37" i="48"/>
  <c r="D38" i="48"/>
  <c r="D32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14" i="48"/>
  <c r="D3" i="48"/>
  <c r="D4" i="48"/>
  <c r="D5" i="48"/>
  <c r="D6" i="48"/>
  <c r="D7" i="48"/>
  <c r="D8" i="48"/>
  <c r="D9" i="48"/>
  <c r="D10" i="48"/>
  <c r="D11" i="48"/>
  <c r="D12" i="48"/>
  <c r="D2" i="48"/>
  <c r="E6" i="2"/>
  <c r="D6" i="2"/>
  <c r="C6" i="2"/>
  <c r="D27" i="47"/>
  <c r="B27" i="47"/>
  <c r="B6" i="47"/>
  <c r="D12" i="47"/>
  <c r="D13" i="47"/>
  <c r="D14" i="47"/>
  <c r="D15" i="47"/>
  <c r="D16" i="47"/>
  <c r="D17" i="47"/>
  <c r="D18" i="47"/>
  <c r="D19" i="47"/>
  <c r="D20" i="47"/>
  <c r="D21" i="47"/>
  <c r="D22" i="47"/>
  <c r="D23" i="47"/>
  <c r="D24" i="47"/>
  <c r="D25" i="47"/>
  <c r="D7" i="47"/>
  <c r="D8" i="47"/>
  <c r="D9" i="47"/>
  <c r="D10" i="47"/>
  <c r="D2" i="47"/>
  <c r="D3" i="47"/>
  <c r="D4" i="47"/>
  <c r="D5" i="47"/>
  <c r="B26" i="47"/>
  <c r="B11" i="47"/>
  <c r="E5" i="2"/>
  <c r="D5" i="2"/>
  <c r="C5" i="2"/>
  <c r="D46" i="46"/>
  <c r="C45" i="46"/>
  <c r="C34" i="46"/>
  <c r="C25" i="46"/>
  <c r="C16" i="46"/>
  <c r="B46" i="46"/>
  <c r="D36" i="46"/>
  <c r="D37" i="46"/>
  <c r="D38" i="46"/>
  <c r="D39" i="46"/>
  <c r="D40" i="46"/>
  <c r="D41" i="46"/>
  <c r="D42" i="46"/>
  <c r="D43" i="46"/>
  <c r="D44" i="46"/>
  <c r="D35" i="46"/>
  <c r="D27" i="46"/>
  <c r="D28" i="46"/>
  <c r="D29" i="46"/>
  <c r="D30" i="46"/>
  <c r="D31" i="46"/>
  <c r="D32" i="46"/>
  <c r="D33" i="46"/>
  <c r="D26" i="46"/>
  <c r="D18" i="46"/>
  <c r="D19" i="46"/>
  <c r="D20" i="46"/>
  <c r="D21" i="46"/>
  <c r="D22" i="46"/>
  <c r="D23" i="46"/>
  <c r="D24" i="46"/>
  <c r="D17" i="46"/>
  <c r="D3" i="46"/>
  <c r="D4" i="46"/>
  <c r="D5" i="46"/>
  <c r="D6" i="46"/>
  <c r="D7" i="46"/>
  <c r="D8" i="46"/>
  <c r="D9" i="46"/>
  <c r="D10" i="46"/>
  <c r="D11" i="46"/>
  <c r="D12" i="46"/>
  <c r="D13" i="46"/>
  <c r="D14" i="46"/>
  <c r="D15" i="46"/>
  <c r="D2" i="46"/>
  <c r="B45" i="46"/>
  <c r="B34" i="46"/>
  <c r="B25" i="46"/>
  <c r="B16" i="46"/>
  <c r="B92" i="45"/>
  <c r="B74" i="45"/>
  <c r="B57" i="45"/>
  <c r="B37" i="45"/>
  <c r="B25" i="45"/>
  <c r="D75" i="45"/>
  <c r="D76" i="45"/>
  <c r="D77" i="45"/>
  <c r="D78" i="45"/>
  <c r="D79" i="45"/>
  <c r="D80" i="45"/>
  <c r="D81" i="45"/>
  <c r="D82" i="45"/>
  <c r="D83" i="45"/>
  <c r="D84" i="45"/>
  <c r="D85" i="45"/>
  <c r="D86" i="45"/>
  <c r="D87" i="45"/>
  <c r="D88" i="45"/>
  <c r="D89" i="45"/>
  <c r="D90" i="45"/>
  <c r="D91" i="45"/>
  <c r="D59" i="45"/>
  <c r="D60" i="45"/>
  <c r="D61" i="45"/>
  <c r="D62" i="45"/>
  <c r="D63" i="45"/>
  <c r="D64" i="45"/>
  <c r="D65" i="45"/>
  <c r="D66" i="45"/>
  <c r="D67" i="45"/>
  <c r="D68" i="45"/>
  <c r="D69" i="45"/>
  <c r="D70" i="45"/>
  <c r="D71" i="45"/>
  <c r="D72" i="45"/>
  <c r="D73" i="45"/>
  <c r="D58" i="45"/>
  <c r="D38" i="45"/>
  <c r="D39" i="45"/>
  <c r="D40" i="45"/>
  <c r="D41" i="45"/>
  <c r="D42" i="45"/>
  <c r="D43" i="45"/>
  <c r="D44" i="45"/>
  <c r="D45" i="45"/>
  <c r="D46" i="45"/>
  <c r="D47" i="45"/>
  <c r="D48" i="45"/>
  <c r="D49" i="45"/>
  <c r="D50" i="45"/>
  <c r="D51" i="45"/>
  <c r="D52" i="45"/>
  <c r="D53" i="45"/>
  <c r="D54" i="45"/>
  <c r="D55" i="45"/>
  <c r="D56" i="45"/>
  <c r="D26" i="45"/>
  <c r="D27" i="45"/>
  <c r="D28" i="45"/>
  <c r="D29" i="45"/>
  <c r="D30" i="45"/>
  <c r="D31" i="45"/>
  <c r="D32" i="45"/>
  <c r="D33" i="45"/>
  <c r="D34" i="45"/>
  <c r="D35" i="45"/>
  <c r="D36" i="45"/>
  <c r="D2" i="45"/>
  <c r="D3" i="45"/>
  <c r="D4" i="45"/>
  <c r="D5" i="45"/>
  <c r="D6" i="45"/>
  <c r="D7" i="45"/>
  <c r="D8" i="45"/>
  <c r="D9" i="45"/>
  <c r="D10" i="45"/>
  <c r="D11" i="45"/>
  <c r="D12" i="45"/>
  <c r="D13" i="45"/>
  <c r="D14" i="45"/>
  <c r="D15" i="45"/>
  <c r="D16" i="45"/>
  <c r="D17" i="45"/>
  <c r="D18" i="45"/>
  <c r="D19" i="45"/>
  <c r="D20" i="45"/>
  <c r="D21" i="45"/>
  <c r="D22" i="45"/>
  <c r="D23" i="45"/>
  <c r="D24" i="45"/>
  <c r="D92" i="45"/>
  <c r="C92" i="45" s="1"/>
  <c r="E3" i="2"/>
  <c r="D3" i="2"/>
  <c r="C3" i="2"/>
  <c r="C57" i="44"/>
  <c r="C56" i="44"/>
  <c r="C41" i="44"/>
  <c r="C34" i="44"/>
  <c r="C20" i="44"/>
  <c r="D57" i="44"/>
  <c r="D56" i="44"/>
  <c r="D41" i="44"/>
  <c r="D34" i="44"/>
  <c r="D20" i="44"/>
  <c r="D43" i="44"/>
  <c r="D44" i="44"/>
  <c r="D45" i="44"/>
  <c r="D46" i="44"/>
  <c r="D47" i="44"/>
  <c r="D48" i="44"/>
  <c r="D49" i="44"/>
  <c r="D50" i="44"/>
  <c r="D51" i="44"/>
  <c r="D52" i="44"/>
  <c r="D53" i="44"/>
  <c r="D54" i="44"/>
  <c r="D55" i="44"/>
  <c r="D42" i="44"/>
  <c r="D36" i="44"/>
  <c r="D37" i="44"/>
  <c r="D38" i="44"/>
  <c r="D39" i="44"/>
  <c r="D40" i="44"/>
  <c r="D35" i="44"/>
  <c r="D22" i="44"/>
  <c r="D23" i="44"/>
  <c r="D24" i="44"/>
  <c r="D25" i="44"/>
  <c r="D26" i="44"/>
  <c r="D27" i="44"/>
  <c r="D28" i="44"/>
  <c r="D29" i="44"/>
  <c r="D30" i="44"/>
  <c r="D31" i="44"/>
  <c r="D32" i="44"/>
  <c r="D33" i="44"/>
  <c r="D21" i="44"/>
  <c r="B57" i="44"/>
  <c r="B56" i="44"/>
  <c r="B41" i="44"/>
  <c r="B34" i="44"/>
  <c r="D3" i="44"/>
  <c r="D4" i="44"/>
  <c r="D5" i="44"/>
  <c r="D6" i="44"/>
  <c r="D7" i="44"/>
  <c r="D8" i="44"/>
  <c r="D9" i="44"/>
  <c r="D10" i="44"/>
  <c r="D11" i="44"/>
  <c r="D12" i="44"/>
  <c r="D13" i="44"/>
  <c r="D14" i="44"/>
  <c r="D15" i="44"/>
  <c r="D16" i="44"/>
  <c r="D17" i="44"/>
  <c r="D18" i="44"/>
  <c r="D19" i="44"/>
  <c r="D2" i="44"/>
  <c r="B20" i="44"/>
  <c r="E2" i="2"/>
  <c r="F2" i="2" s="1"/>
  <c r="D2" i="2"/>
  <c r="C2" i="2"/>
  <c r="C36" i="43"/>
  <c r="D36" i="43"/>
  <c r="C35" i="43"/>
  <c r="C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3" i="43"/>
  <c r="D34" i="43"/>
  <c r="B35" i="43"/>
  <c r="D2" i="43"/>
  <c r="D3" i="43"/>
  <c r="D4" i="43"/>
  <c r="D5" i="43"/>
  <c r="D6" i="43"/>
  <c r="D7" i="43"/>
  <c r="D8" i="43"/>
  <c r="D9" i="43"/>
  <c r="D10" i="43"/>
  <c r="D11" i="43"/>
  <c r="D12" i="43"/>
  <c r="D13" i="43"/>
  <c r="D14" i="43"/>
  <c r="D15" i="43"/>
  <c r="B16" i="43"/>
  <c r="B36" i="43" s="1"/>
  <c r="D41" i="56" l="1"/>
  <c r="C41" i="56" s="1"/>
  <c r="D47" i="55"/>
  <c r="C47" i="55" s="1"/>
  <c r="D50" i="54"/>
  <c r="D21" i="54"/>
  <c r="C21" i="54" s="1"/>
  <c r="B51" i="54"/>
  <c r="D37" i="54"/>
  <c r="C37" i="54" s="1"/>
  <c r="D29" i="54"/>
  <c r="C29" i="54" s="1"/>
  <c r="D9" i="54"/>
  <c r="C9" i="54" s="1"/>
  <c r="C50" i="54"/>
  <c r="D12" i="53"/>
  <c r="C12" i="53" s="1"/>
  <c r="D39" i="53"/>
  <c r="C39" i="53" s="1"/>
  <c r="B46" i="53"/>
  <c r="D33" i="53"/>
  <c r="C33" i="53" s="1"/>
  <c r="D27" i="53"/>
  <c r="C27" i="53" s="1"/>
  <c r="D45" i="53"/>
  <c r="D26" i="52"/>
  <c r="D27" i="52"/>
  <c r="C27" i="52" s="1"/>
  <c r="C26" i="52"/>
  <c r="C20" i="51"/>
  <c r="D37" i="45"/>
  <c r="C37" i="45" s="1"/>
  <c r="D74" i="45"/>
  <c r="C74" i="45" s="1"/>
  <c r="B93" i="45"/>
  <c r="C4" i="2" s="1"/>
  <c r="C16" i="2" s="1"/>
  <c r="D25" i="45"/>
  <c r="C25" i="45" s="1"/>
  <c r="D57" i="45"/>
  <c r="C57" i="45" s="1"/>
  <c r="C19" i="50"/>
  <c r="C41" i="50"/>
  <c r="C30" i="50"/>
  <c r="C35" i="50"/>
  <c r="C5" i="50"/>
  <c r="C17" i="49"/>
  <c r="D8" i="49"/>
  <c r="C8" i="49" s="1"/>
  <c r="D14" i="49"/>
  <c r="C14" i="49" s="1"/>
  <c r="D4" i="49"/>
  <c r="C4" i="49" s="1"/>
  <c r="C31" i="48"/>
  <c r="C39" i="48"/>
  <c r="C13" i="48"/>
  <c r="D11" i="47"/>
  <c r="C11" i="47" s="1"/>
  <c r="D6" i="47"/>
  <c r="C6" i="47" s="1"/>
  <c r="D26" i="47"/>
  <c r="C26" i="47" s="1"/>
  <c r="F3" i="2"/>
  <c r="D16" i="46"/>
  <c r="D45" i="46"/>
  <c r="D34" i="46"/>
  <c r="D25" i="46"/>
  <c r="D16" i="43"/>
  <c r="D35" i="43"/>
  <c r="D51" i="54" l="1"/>
  <c r="C51" i="54" s="1"/>
  <c r="D46" i="53"/>
  <c r="C46" i="53" s="1"/>
  <c r="C45" i="53"/>
  <c r="C21" i="51"/>
  <c r="D93" i="45"/>
  <c r="E4" i="2" s="1"/>
  <c r="E16" i="2" s="1"/>
  <c r="F16" i="2" s="1"/>
  <c r="C42" i="50"/>
  <c r="C18" i="49"/>
  <c r="C27" i="47"/>
  <c r="C46" i="46"/>
  <c r="C93" i="45"/>
  <c r="F4" i="2" l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C49" i="48"/>
  <c r="C45" i="48"/>
  <c r="C48" i="48"/>
</calcChain>
</file>

<file path=xl/sharedStrings.xml><?xml version="1.0" encoding="utf-8"?>
<sst xmlns="http://schemas.openxmlformats.org/spreadsheetml/2006/main" count="1613" uniqueCount="487">
  <si>
    <t>EUR</t>
  </si>
  <si>
    <t>XETS</t>
  </si>
  <si>
    <t xml:space="preserve">Handelszeitpunkt </t>
  </si>
  <si>
    <t xml:space="preserve">Menge </t>
  </si>
  <si>
    <t xml:space="preserve">Währung </t>
  </si>
  <si>
    <t>Handelsplatz</t>
  </si>
  <si>
    <t>Preis je Aktie</t>
  </si>
  <si>
    <t xml:space="preserve">Kaufpreis </t>
  </si>
  <si>
    <t>Aggregiertes Volumen</t>
  </si>
  <si>
    <t>Anzahl Aktien</t>
  </si>
  <si>
    <t>KW</t>
  </si>
  <si>
    <t>Total</t>
  </si>
  <si>
    <t>KW 17</t>
  </si>
  <si>
    <t>Kaufpreis in EUR
(ohne Gebühren)</t>
  </si>
  <si>
    <t>20260423-11:45:49.888</t>
  </si>
  <si>
    <t>XETR</t>
  </si>
  <si>
    <t>20260423-11:54:56.688</t>
  </si>
  <si>
    <t>20260423-11:57:55.360</t>
  </si>
  <si>
    <t>20260423-12:07:18.190</t>
  </si>
  <si>
    <t>20260423-12:25:37.175</t>
  </si>
  <si>
    <t>20260423-12:31:21.401</t>
  </si>
  <si>
    <t>20260423-13:03:39.375</t>
  </si>
  <si>
    <t>20260423-13:03:39.377</t>
  </si>
  <si>
    <t>20260423-13:35:09.123</t>
  </si>
  <si>
    <t>20260423-13:47:07.593</t>
  </si>
  <si>
    <t>20260423-13:57:24.155</t>
  </si>
  <si>
    <t>20260423-14:17:46.897</t>
  </si>
  <si>
    <t>20260423-14:41:42.367</t>
  </si>
  <si>
    <t>20260423-15:00:36.771</t>
  </si>
  <si>
    <t>20260424-07:27:07.039</t>
  </si>
  <si>
    <t>20260424-07:27:07.040</t>
  </si>
  <si>
    <t>20260424-07:27:07.049</t>
  </si>
  <si>
    <t>20260424-07:38:10.563</t>
  </si>
  <si>
    <t>20260424-07:52:05.731</t>
  </si>
  <si>
    <t>20260424-07:53:54.872</t>
  </si>
  <si>
    <t>20260424-07:54:56.370</t>
  </si>
  <si>
    <t>20260424-09:34:52.813</t>
  </si>
  <si>
    <t>20260424-11:20:20.272</t>
  </si>
  <si>
    <t>20260424-11:22:54.000</t>
  </si>
  <si>
    <t>20260424-12:49:18.726</t>
  </si>
  <si>
    <t>20260424-13:13:19.988</t>
  </si>
  <si>
    <t>20260424-13:49:19.735</t>
  </si>
  <si>
    <t>20260424-14:24:09.213</t>
  </si>
  <si>
    <t>20260424-14:27:23.746</t>
  </si>
  <si>
    <t>20260424-14:33:07.803</t>
  </si>
  <si>
    <t>23.-24.04.26</t>
  </si>
  <si>
    <t>20260427-07:25:25.977</t>
  </si>
  <si>
    <t>20260427-08:06:01.473</t>
  </si>
  <si>
    <t>20260427-08:20:46.033</t>
  </si>
  <si>
    <t>20260427-09:06:02.516</t>
  </si>
  <si>
    <t>20260427-10:54:39.012</t>
  </si>
  <si>
    <t>20260427-11:11:22.002</t>
  </si>
  <si>
    <t>20260427-11:46:16.569</t>
  </si>
  <si>
    <t>20260427-11:56:20.349</t>
  </si>
  <si>
    <t>20260427-12:51:20.445</t>
  </si>
  <si>
    <t>20260427-13:11:44.981</t>
  </si>
  <si>
    <t>20260427-13:11:44.982</t>
  </si>
  <si>
    <t>20260427-13:25:25.066</t>
  </si>
  <si>
    <t>20260427-13:30:40.913</t>
  </si>
  <si>
    <t>20260427-13:33:45.498</t>
  </si>
  <si>
    <t>20260427-14:44:59.538</t>
  </si>
  <si>
    <t>20260427-14:44:59.539</t>
  </si>
  <si>
    <t>20260428-07:12:01.976</t>
  </si>
  <si>
    <t>20260428-07:12:01.977</t>
  </si>
  <si>
    <t>20260428-08:52:31.295</t>
  </si>
  <si>
    <t>20260428-09:29:17.206</t>
  </si>
  <si>
    <t>20260428-09:50:29.771</t>
  </si>
  <si>
    <t>20260428-10:12:01.413</t>
  </si>
  <si>
    <t>20260428-10:12:35.876</t>
  </si>
  <si>
    <t>20260428-12:01:48.673</t>
  </si>
  <si>
    <t>20260428-12:01:48.800</t>
  </si>
  <si>
    <t>20260428-12:03:23.068</t>
  </si>
  <si>
    <t>20260428-12:43:28.462</t>
  </si>
  <si>
    <t>20260428-12:51:37.567</t>
  </si>
  <si>
    <t>20260428-13:11:03.225</t>
  </si>
  <si>
    <t>20260429-07:33:14.518</t>
  </si>
  <si>
    <t>20260429-07:38:12.396</t>
  </si>
  <si>
    <t>20260429-10:12:58.014</t>
  </si>
  <si>
    <t>20260429-12:01:02.218</t>
  </si>
  <si>
    <t>20260429-13:33:07.369</t>
  </si>
  <si>
    <t>20260429-13:33:07.373</t>
  </si>
  <si>
    <t>20260430-07:10:10.661</t>
  </si>
  <si>
    <t>20260430-08:05:17.523</t>
  </si>
  <si>
    <t>20260430-08:09:46.607</t>
  </si>
  <si>
    <t>20260430-09:08:57.944</t>
  </si>
  <si>
    <t>20260430-10:05:37.650</t>
  </si>
  <si>
    <t>20260430-10:59:02.084</t>
  </si>
  <si>
    <t>20260430-11:02:32.901</t>
  </si>
  <si>
    <t>20260430-11:03:41.847</t>
  </si>
  <si>
    <t>20260430-12:05:27.776</t>
  </si>
  <si>
    <t>20260430-12:47:04.079</t>
  </si>
  <si>
    <t>27.-30.04.26</t>
  </si>
  <si>
    <t>20260504-07:40:53.703</t>
  </si>
  <si>
    <t>20260504-07:40:54.391</t>
  </si>
  <si>
    <t>20260504-09:15:00.788</t>
  </si>
  <si>
    <t>20260504-10:00:03.057</t>
  </si>
  <si>
    <t>20260504-10:03:22.900</t>
  </si>
  <si>
    <t>20260504-11:19:11.001</t>
  </si>
  <si>
    <t>20260504-11:28:55.796</t>
  </si>
  <si>
    <t>20260504-11:54:56.152</t>
  </si>
  <si>
    <t>20260504-11:54:56.153</t>
  </si>
  <si>
    <t>20260504-12:19:22.590</t>
  </si>
  <si>
    <t>20260504-13:31:39.841</t>
  </si>
  <si>
    <t>20260504-13:31:39.852</t>
  </si>
  <si>
    <t>20260504-13:32:26.580</t>
  </si>
  <si>
    <t>20260504-13:35:59.940</t>
  </si>
  <si>
    <t>20260504-13:35:59.941</t>
  </si>
  <si>
    <t>20260504-13:36:18.031</t>
  </si>
  <si>
    <t>20260504-14:12:54.675</t>
  </si>
  <si>
    <t>20260504-14:14:00.970</t>
  </si>
  <si>
    <t>20260504-14:14:01.071</t>
  </si>
  <si>
    <t>20260504-14:14:01.080</t>
  </si>
  <si>
    <t>20260504-14:16:14.963</t>
  </si>
  <si>
    <t>20260505-07:16:17.262</t>
  </si>
  <si>
    <t>20260505-08:26:39.767</t>
  </si>
  <si>
    <t>20260505-10:29:38.870</t>
  </si>
  <si>
    <t>20260505-11:53:01.057</t>
  </si>
  <si>
    <t>20260505-11:53:01.058</t>
  </si>
  <si>
    <t>20260505-12:37:12.193</t>
  </si>
  <si>
    <t>20260505-13:07:39.312</t>
  </si>
  <si>
    <t>20260505-13:33:39.541</t>
  </si>
  <si>
    <t>20260505-14:45:16.541</t>
  </si>
  <si>
    <t>20260505-15:00:24.736</t>
  </si>
  <si>
    <t>20260506-07:06:21.958</t>
  </si>
  <si>
    <t>20260506-07:23:35.364</t>
  </si>
  <si>
    <t>20260506-07:48:40.745</t>
  </si>
  <si>
    <t>20260506-07:53:02.061</t>
  </si>
  <si>
    <t>20260506-08:36:06.563</t>
  </si>
  <si>
    <t>20260506-08:58:26.079</t>
  </si>
  <si>
    <t>20260506-09:32:20.600</t>
  </si>
  <si>
    <t>20260506-09:32:20.610</t>
  </si>
  <si>
    <t>20260506-09:32:38.456</t>
  </si>
  <si>
    <t>20260506-09:59:04.184</t>
  </si>
  <si>
    <t>20260506-10:08:48.051</t>
  </si>
  <si>
    <t>20260506-10:48:04.307</t>
  </si>
  <si>
    <t>20260506-10:58:19.998</t>
  </si>
  <si>
    <t>20260506-11:17:39.586</t>
  </si>
  <si>
    <t>20260506-12:03:05.158</t>
  </si>
  <si>
    <t>20260506-13:16:02.203</t>
  </si>
  <si>
    <t>20260506-14:05:12.401</t>
  </si>
  <si>
    <t>20260506-14:14:43.662</t>
  </si>
  <si>
    <t>20260507-07:06:50.769</t>
  </si>
  <si>
    <t>20260507-07:11:38.015</t>
  </si>
  <si>
    <t>20260507-07:21:34.693</t>
  </si>
  <si>
    <t>20260507-07:43:46.157</t>
  </si>
  <si>
    <t>20260507-08:34:38.108</t>
  </si>
  <si>
    <t>20260507-08:34:38.109</t>
  </si>
  <si>
    <t>20260507-09:06:15.365</t>
  </si>
  <si>
    <t>20260507-09:48:15.073</t>
  </si>
  <si>
    <t>20260507-10:05:12.503</t>
  </si>
  <si>
    <t>20260507-10:44:08.749</t>
  </si>
  <si>
    <t>20260507-12:16:59.731</t>
  </si>
  <si>
    <t>20260507-12:57:07.942</t>
  </si>
  <si>
    <t>20260507-13:13:42.365</t>
  </si>
  <si>
    <t>20260507-13:18:43.828</t>
  </si>
  <si>
    <t>20260507-13:55:22.534</t>
  </si>
  <si>
    <t>20260508-09:03:59.565</t>
  </si>
  <si>
    <t>20260508-09:52:00.809</t>
  </si>
  <si>
    <t>20260508-10:37:00.075</t>
  </si>
  <si>
    <t>20260508-10:37:02.450</t>
  </si>
  <si>
    <t>20260508-10:37:02.451</t>
  </si>
  <si>
    <t>20260508-11:04:30.378</t>
  </si>
  <si>
    <t>20260508-11:04:34.109</t>
  </si>
  <si>
    <t>20260508-12:25:26.303</t>
  </si>
  <si>
    <t>20260508-12:34:33.759</t>
  </si>
  <si>
    <t>20260508-12:34:33.767</t>
  </si>
  <si>
    <t>20260508-13:01:53.589</t>
  </si>
  <si>
    <t>20260508-13:20:22.669</t>
  </si>
  <si>
    <t>20260508-13:20:22.670</t>
  </si>
  <si>
    <t>20260508-14:00:33.256</t>
  </si>
  <si>
    <t>KW 18</t>
  </si>
  <si>
    <t>KW 19</t>
  </si>
  <si>
    <t>04.-08.05.26</t>
  </si>
  <si>
    <t>11.-15.05.26</t>
  </si>
  <si>
    <t>KW 20</t>
  </si>
  <si>
    <t>20260511-07:41:37.793</t>
  </si>
  <si>
    <t>20260511-07:41:37.800</t>
  </si>
  <si>
    <t>20260511-09:03:29.491</t>
  </si>
  <si>
    <t>20260511-09:38:37.126</t>
  </si>
  <si>
    <t>20260511-11:07:56.077</t>
  </si>
  <si>
    <t>20260511-12:20:32.142</t>
  </si>
  <si>
    <t>20260511-12:20:32.143</t>
  </si>
  <si>
    <t>20260511-12:27:38.726</t>
  </si>
  <si>
    <t>20260511-12:27:38.727</t>
  </si>
  <si>
    <t>20260511-12:55:24.698</t>
  </si>
  <si>
    <t>20260511-13:47:04.069</t>
  </si>
  <si>
    <t>20260511-13:47:04.070</t>
  </si>
  <si>
    <t>20260511-14:08:40.070</t>
  </si>
  <si>
    <t>20260512-07:47:26.895</t>
  </si>
  <si>
    <t>20260512-07:48:50.733</t>
  </si>
  <si>
    <t>20260512-09:17:38.202</t>
  </si>
  <si>
    <t>20260512-10:41:59.786</t>
  </si>
  <si>
    <t>20260512-11:05:27.125</t>
  </si>
  <si>
    <t>20260512-11:05:27.126</t>
  </si>
  <si>
    <t>20260512-12:16:28.717</t>
  </si>
  <si>
    <t>20260512-12:19:17.869</t>
  </si>
  <si>
    <t>20260513-11:23:53.539</t>
  </si>
  <si>
    <t>20260513-11:48:22.011</t>
  </si>
  <si>
    <t>20260513-11:48:22.012</t>
  </si>
  <si>
    <t>20260513-11:48:57.051</t>
  </si>
  <si>
    <t>20260513-11:55:13.677</t>
  </si>
  <si>
    <t>20260513-11:55:13.683</t>
  </si>
  <si>
    <t>20260513-14:55:08.966</t>
  </si>
  <si>
    <t>20260515-07:24:07.916</t>
  </si>
  <si>
    <t>20260515-09:25:02.238</t>
  </si>
  <si>
    <t>20260515-10:42:46.677</t>
  </si>
  <si>
    <t>20260515-10:45:59.455</t>
  </si>
  <si>
    <t>20260515-12:14:07.206</t>
  </si>
  <si>
    <t>20260515-13:29:30.653</t>
  </si>
  <si>
    <t>20260515-14:04:46.390</t>
  </si>
  <si>
    <t>20260515-14:22:10.419</t>
  </si>
  <si>
    <t>20260515-14:22:10.420</t>
  </si>
  <si>
    <t>18.-22.05.26</t>
  </si>
  <si>
    <t>KW 21</t>
  </si>
  <si>
    <t>20260518-13:48:00.779</t>
  </si>
  <si>
    <t>20260518-13:48:00.780</t>
  </si>
  <si>
    <t>20260518-13:48:00.781</t>
  </si>
  <si>
    <t>20260518-13:49:34.846</t>
  </si>
  <si>
    <t>20260521-07:47:10.425</t>
  </si>
  <si>
    <t>20260521-15:25:00.725</t>
  </si>
  <si>
    <t>20260521-15:25:00.726</t>
  </si>
  <si>
    <t>20260522-07:04:05.989</t>
  </si>
  <si>
    <t>20260522-07:04:05.991</t>
  </si>
  <si>
    <t>20260522-07:06:24.335</t>
  </si>
  <si>
    <t>20260522-07:06:41.109</t>
  </si>
  <si>
    <t>20260522-07:06:41.110</t>
  </si>
  <si>
    <t>20260522-07:15:23.609</t>
  </si>
  <si>
    <t>20260522-12:01:53.357</t>
  </si>
  <si>
    <t>20260522-12:12:26.499</t>
  </si>
  <si>
    <t>20260522-12:14:04.869</t>
  </si>
  <si>
    <t>20260522-15:17:10.374</t>
  </si>
  <si>
    <t>KW 22</t>
  </si>
  <si>
    <t>20260525-07:04:10.105</t>
  </si>
  <si>
    <t>20260525-07:05:11.161</t>
  </si>
  <si>
    <t>20260525-07:05:11.162</t>
  </si>
  <si>
    <t>20260525-07:05:35.575</t>
  </si>
  <si>
    <t>20260525-08:30:37.434</t>
  </si>
  <si>
    <t>20260525-08:49:22.303</t>
  </si>
  <si>
    <t>20260525-09:09:45.604</t>
  </si>
  <si>
    <t>20260525-09:09:45.605</t>
  </si>
  <si>
    <t>20260525-09:10:13.152</t>
  </si>
  <si>
    <t>20260525-12:07:19.050</t>
  </si>
  <si>
    <t>20260526-07:03:44.454</t>
  </si>
  <si>
    <t>20260526-07:03:44.455</t>
  </si>
  <si>
    <t>20260526-07:07:18.951</t>
  </si>
  <si>
    <t>20260526-07:07:20.046</t>
  </si>
  <si>
    <t>20260526-08:57:37.816</t>
  </si>
  <si>
    <t>20260526-10:03:51.722</t>
  </si>
  <si>
    <t>20260526-10:03:51.723</t>
  </si>
  <si>
    <t>20260526-10:04:32.094</t>
  </si>
  <si>
    <t>20260526-10:16:48.760</t>
  </si>
  <si>
    <t>20260526-10:28:14.569</t>
  </si>
  <si>
    <t>20260526-11:22:28.400</t>
  </si>
  <si>
    <t>20260526-13:47:30.000</t>
  </si>
  <si>
    <t>20260526-14:06:05.569</t>
  </si>
  <si>
    <t>20260527-07:03:31.820</t>
  </si>
  <si>
    <t>20260527-09:09:30.831</t>
  </si>
  <si>
    <t>20260527-09:19:46.161</t>
  </si>
  <si>
    <t>20260527-10:52:25.184</t>
  </si>
  <si>
    <t>20260527-12:22:08.013</t>
  </si>
  <si>
    <t>20260527-12:26:23.871</t>
  </si>
  <si>
    <t>20260528-08:18:46.111</t>
  </si>
  <si>
    <t>20260528-08:18:46.112</t>
  </si>
  <si>
    <t>20260528-08:25:56.430</t>
  </si>
  <si>
    <t>20260528-11:56:41.266</t>
  </si>
  <si>
    <t>20260529-07:05:07.831</t>
  </si>
  <si>
    <t>20260529-07:57:54.922</t>
  </si>
  <si>
    <t>25.-29.05.26</t>
  </si>
  <si>
    <t>01.-05.06.26</t>
  </si>
  <si>
    <t>KW 23</t>
  </si>
  <si>
    <t>20260601-12:44:15.114</t>
  </si>
  <si>
    <t>20260602-08:08:08.526</t>
  </si>
  <si>
    <t>20260602-08:26:02.841</t>
  </si>
  <si>
    <t>20260604-09:02:58.997</t>
  </si>
  <si>
    <t>20260604-09:02:58.998</t>
  </si>
  <si>
    <t>20260604-09:03:04.185</t>
  </si>
  <si>
    <t>20260604-09:43:53.157</t>
  </si>
  <si>
    <t>20260605-13:46:05.983</t>
  </si>
  <si>
    <t>08.-12.06.26</t>
  </si>
  <si>
    <t>KW 24</t>
  </si>
  <si>
    <t>20260608-11:11:37.668</t>
  </si>
  <si>
    <t>20260608-11:11:38.840</t>
  </si>
  <si>
    <t>20260609-07:07:23.129</t>
  </si>
  <si>
    <t>20260609-07:07:23.130</t>
  </si>
  <si>
    <t>20260609-07:08:29.489</t>
  </si>
  <si>
    <t>20260609-07:11:21.951</t>
  </si>
  <si>
    <t>20260609-07:37:00.505</t>
  </si>
  <si>
    <t>20260609-07:37:00.506</t>
  </si>
  <si>
    <t>20260609-09:09:44.931</t>
  </si>
  <si>
    <t>20260609-13:34:27.671</t>
  </si>
  <si>
    <t>20260609-14:22:43.438</t>
  </si>
  <si>
    <t>20260610-09:47:23.161</t>
  </si>
  <si>
    <t>20260610-09:47:23.162</t>
  </si>
  <si>
    <t>20260610-15:15:36.615</t>
  </si>
  <si>
    <t>20260610-15:15:36.616</t>
  </si>
  <si>
    <t>20260610-15:15:48.848</t>
  </si>
  <si>
    <t>20260610-15:15:48.849</t>
  </si>
  <si>
    <t>20260610-15:15:48.857</t>
  </si>
  <si>
    <t>20260610-15:15:48.866</t>
  </si>
  <si>
    <t>20260611-07:38:35.698</t>
  </si>
  <si>
    <t>20260611-08:06:48.906</t>
  </si>
  <si>
    <t>20260611-12:59:10.455</t>
  </si>
  <si>
    <t>20260612-07:08:01.412</t>
  </si>
  <si>
    <t>20260612-07:31:31.920</t>
  </si>
  <si>
    <t>20260612-08:05:48.453</t>
  </si>
  <si>
    <t>20260612-08:09:21.999</t>
  </si>
  <si>
    <t>20260612-09:56:18.711</t>
  </si>
  <si>
    <t>KW 25</t>
  </si>
  <si>
    <t>20260615-07:05:20.636</t>
  </si>
  <si>
    <t>20260615-07:06:01.835</t>
  </si>
  <si>
    <t>20260615-07:07:12.717</t>
  </si>
  <si>
    <t>20260615-07:08:56.389</t>
  </si>
  <si>
    <t>20260615-07:33:47.133</t>
  </si>
  <si>
    <t>20260615-07:33:47.134</t>
  </si>
  <si>
    <t>20260615-07:33:47.135</t>
  </si>
  <si>
    <t>20260615-07:33:47.136</t>
  </si>
  <si>
    <t>20260615-07:38:57.664</t>
  </si>
  <si>
    <t>20260615-07:38:57.665</t>
  </si>
  <si>
    <t>20260615-08:19:56.767</t>
  </si>
  <si>
    <t>20260615-08:19:56.768</t>
  </si>
  <si>
    <t>20260615-08:19:56.769</t>
  </si>
  <si>
    <t>20260615-08:19:56.770</t>
  </si>
  <si>
    <t>KW 26</t>
  </si>
  <si>
    <t>20260626-07:03:01.569</t>
  </si>
  <si>
    <t>20260626-07:03:01.570</t>
  </si>
  <si>
    <t>20260626-07:25:12.002</t>
  </si>
  <si>
    <t>20260626-07:25:12.003</t>
  </si>
  <si>
    <t>20260626-07:25:13.824</t>
  </si>
  <si>
    <t>20260626-07:25:14.574</t>
  </si>
  <si>
    <t>20260626-08:04:03.375</t>
  </si>
  <si>
    <t>20260626-08:34:39.914</t>
  </si>
  <si>
    <t>20260626-08:34:39.915</t>
  </si>
  <si>
    <t>20260626-09:05:03.181</t>
  </si>
  <si>
    <t>20260626-10:40:54.857</t>
  </si>
  <si>
    <t>20260626-10:40:54.859</t>
  </si>
  <si>
    <t>20260626-10:42:24.271</t>
  </si>
  <si>
    <t>20260626-11:04:29.574</t>
  </si>
  <si>
    <t>20260626-11:17:31.233</t>
  </si>
  <si>
    <t>20260626-11:29:04.854</t>
  </si>
  <si>
    <t>20260626-11:55:27.007</t>
  </si>
  <si>
    <t>20260626-13:38:04.885</t>
  </si>
  <si>
    <t>20260626-14:28:43.188</t>
  </si>
  <si>
    <t>20260626-14:28:43.189</t>
  </si>
  <si>
    <t>29.06.-03.07.26</t>
  </si>
  <si>
    <t>KW 27</t>
  </si>
  <si>
    <t>20260629-07:13:19.194</t>
  </si>
  <si>
    <t>20260629-07:42:03.447</t>
  </si>
  <si>
    <t>20260629-09:05:00.844</t>
  </si>
  <si>
    <t>20260629-09:05:00.846</t>
  </si>
  <si>
    <t>20260629-09:41:14.670</t>
  </si>
  <si>
    <t>20260629-14:45:05.211</t>
  </si>
  <si>
    <t>20260630-07:57:44.628</t>
  </si>
  <si>
    <t>20260630-07:57:44.629</t>
  </si>
  <si>
    <t>20260630-08:45:59.131</t>
  </si>
  <si>
    <t>20260630-08:45:59.132</t>
  </si>
  <si>
    <t>20260630-09:58:36.404</t>
  </si>
  <si>
    <t>20260630-11:02:09.526</t>
  </si>
  <si>
    <t>20260630-11:02:09.657</t>
  </si>
  <si>
    <t>20260630-11:02:09.658</t>
  </si>
  <si>
    <t>20260630-13:50:10.812</t>
  </si>
  <si>
    <t>20260630-13:50:10.813</t>
  </si>
  <si>
    <t>20260630-14:49:33.579</t>
  </si>
  <si>
    <t>20260630-14:49:33.580</t>
  </si>
  <si>
    <t>20260701-07:03:18.798</t>
  </si>
  <si>
    <t>20260701-09:50:35.331</t>
  </si>
  <si>
    <t>20260701-11:08:13.864</t>
  </si>
  <si>
    <t>20260701-12:47:57.718</t>
  </si>
  <si>
    <t>20260702-07:36:50.425</t>
  </si>
  <si>
    <t>20260702-09:07:44.815</t>
  </si>
  <si>
    <t>20260702-14:03:20.977</t>
  </si>
  <si>
    <t>20260702-14:03:25.610</t>
  </si>
  <si>
    <t>20260703-07:11:44.607</t>
  </si>
  <si>
    <t>20260703-07:11:44.608</t>
  </si>
  <si>
    <t>20260703-10:29:55.035</t>
  </si>
  <si>
    <t>20260703-10:29:55.036</t>
  </si>
  <si>
    <t>20260706-07:05:52.642</t>
  </si>
  <si>
    <t>20260706-07:38:23.163</t>
  </si>
  <si>
    <t>20260706-07:38:29.269</t>
  </si>
  <si>
    <t>20260706-10:30:00.052</t>
  </si>
  <si>
    <t>20260706-13:12:34.605</t>
  </si>
  <si>
    <t>20260706-13:50:35.991</t>
  </si>
  <si>
    <t>20260706-13:50:35.992</t>
  </si>
  <si>
    <t>20260707-07:10:47.598</t>
  </si>
  <si>
    <t>20260707-09:06:10.653</t>
  </si>
  <si>
    <t>20260707-09:06:10.656</t>
  </si>
  <si>
    <t>20260707-09:06:10.657</t>
  </si>
  <si>
    <t>20260707-11:53:24.726</t>
  </si>
  <si>
    <t>20260707-11:53:24.727</t>
  </si>
  <si>
    <t>20260707-11:53:50.177</t>
  </si>
  <si>
    <t>20260707-11:53:50.181</t>
  </si>
  <si>
    <t>20260707-11:53:50.184</t>
  </si>
  <si>
    <t>20260707-13:59:29.094</t>
  </si>
  <si>
    <t>20260708-07:19:23.633</t>
  </si>
  <si>
    <t>20260708-07:36:08.190</t>
  </si>
  <si>
    <t>20260708-11:03:07.861</t>
  </si>
  <si>
    <t>20260708-13:40:48.183</t>
  </si>
  <si>
    <t>20260708-13:40:48.184</t>
  </si>
  <si>
    <t>20260709-07:35:36.686</t>
  </si>
  <si>
    <t>20260709-10:11:05.134</t>
  </si>
  <si>
    <t>20260709-10:11:05.135</t>
  </si>
  <si>
    <t>20260709-11:03:20.319</t>
  </si>
  <si>
    <t>20260709-12:13:21.619</t>
  </si>
  <si>
    <t>20260709-13:18:58.986</t>
  </si>
  <si>
    <t>20260710-07:20:43.987</t>
  </si>
  <si>
    <t>20260710-08:14:37.885</t>
  </si>
  <si>
    <t>20260710-08:54:05.222</t>
  </si>
  <si>
    <t>20260710-09:31:21.228</t>
  </si>
  <si>
    <t>20260710-09:31:21.229</t>
  </si>
  <si>
    <t>20260710-09:31:21.230</t>
  </si>
  <si>
    <t>20260710-10:21:47.620</t>
  </si>
  <si>
    <t>20260710-12:13:30.631</t>
  </si>
  <si>
    <t>20260710-12:13:44.624</t>
  </si>
  <si>
    <t>20260710-12:13:44.625</t>
  </si>
  <si>
    <t>KW 28</t>
  </si>
  <si>
    <t>06.-10.07.26</t>
  </si>
  <si>
    <t>20260713-07:22:13.424</t>
  </si>
  <si>
    <t>20260713-07:33:46.176</t>
  </si>
  <si>
    <t>20260713-07:34:17.145</t>
  </si>
  <si>
    <t>20260713-09:26:44.455</t>
  </si>
  <si>
    <t>20260713-09:26:47.861</t>
  </si>
  <si>
    <t>20260713-11:34:11.281</t>
  </si>
  <si>
    <t>20260713-11:34:11.282</t>
  </si>
  <si>
    <t>20260713-13:51:17.849</t>
  </si>
  <si>
    <t>20260713-13:51:17.850</t>
  </si>
  <si>
    <t>20260713-13:51:17.851</t>
  </si>
  <si>
    <t>20260714-07:21:14.414</t>
  </si>
  <si>
    <t>20260714-07:25:40.620</t>
  </si>
  <si>
    <t>20260714-07:29:11.522</t>
  </si>
  <si>
    <t>20260714-07:30:13.679</t>
  </si>
  <si>
    <t>20260714-08:38:41.989</t>
  </si>
  <si>
    <t>20260714-12:30:33.433</t>
  </si>
  <si>
    <t>20260714-12:30:33.434</t>
  </si>
  <si>
    <t>20260715-07:13:50.434</t>
  </si>
  <si>
    <t>20260715-07:13:50.460</t>
  </si>
  <si>
    <t>20260715-07:13:50.461</t>
  </si>
  <si>
    <t>20260715-09:35:35.162</t>
  </si>
  <si>
    <t>20260715-09:35:36.747</t>
  </si>
  <si>
    <t>20260715-11:00:00.014</t>
  </si>
  <si>
    <t>20260715-11:00:00.015</t>
  </si>
  <si>
    <t>20260715-12:17:16.016</t>
  </si>
  <si>
    <t>20260715-14:05:36.213</t>
  </si>
  <si>
    <t>20260716-07:02:47.735</t>
  </si>
  <si>
    <t>20260716-08:26:38.842</t>
  </si>
  <si>
    <t>20260716-12:04:32.453</t>
  </si>
  <si>
    <t>20260716-12:16:26.811</t>
  </si>
  <si>
    <t>20260716-14:16:04.002</t>
  </si>
  <si>
    <t>20260717-07:04:13.301</t>
  </si>
  <si>
    <t>20260717-08:13:18.825</t>
  </si>
  <si>
    <t>20260717-11:12:55.941</t>
  </si>
  <si>
    <t>20260717-11:12:55.942</t>
  </si>
  <si>
    <t>20260717-13:29:53.705</t>
  </si>
  <si>
    <t>20260717-13:29:53.706</t>
  </si>
  <si>
    <t>13.-17.07.26</t>
  </si>
  <si>
    <t>KW 29</t>
  </si>
  <si>
    <t>20.-24.07.26</t>
  </si>
  <si>
    <t>KW 30</t>
  </si>
  <si>
    <t>20260720-07:37:15.432</t>
  </si>
  <si>
    <t>20260720-07:39:45.960</t>
  </si>
  <si>
    <t>20260720-07:45:45.105</t>
  </si>
  <si>
    <t>20260720-08:07:01.046</t>
  </si>
  <si>
    <t>20260720-09:21:19.906</t>
  </si>
  <si>
    <t>20260720-13:15:22.237</t>
  </si>
  <si>
    <t>20260721-07:24:20.203</t>
  </si>
  <si>
    <t>20260721-08:10:47.682</t>
  </si>
  <si>
    <t>20260721-09:08:33.849</t>
  </si>
  <si>
    <t>20260721-09:08:33.850</t>
  </si>
  <si>
    <t>20260721-10:11:40.900</t>
  </si>
  <si>
    <t>20260721-11:01:01.904</t>
  </si>
  <si>
    <t>20260721-11:01:05.259</t>
  </si>
  <si>
    <t>20260721-11:44:42.363</t>
  </si>
  <si>
    <t>20260721-11:58:53.126</t>
  </si>
  <si>
    <t>20260721-13:33:40.929</t>
  </si>
  <si>
    <t>20260721-13:35:33.597</t>
  </si>
  <si>
    <t>20260722-07:49:22.358</t>
  </si>
  <si>
    <t>20260722-08:00:33.269</t>
  </si>
  <si>
    <t>20260722-09:27:54.388</t>
  </si>
  <si>
    <t>20260722-09:27:54.389</t>
  </si>
  <si>
    <t>20260722-11:50:13.135</t>
  </si>
  <si>
    <t>20260722-11:57:52.669</t>
  </si>
  <si>
    <t>20260722-14:35:18.781</t>
  </si>
  <si>
    <t>20260722-14:35:18.782</t>
  </si>
  <si>
    <t>20260723-12:16:50.556</t>
  </si>
  <si>
    <t>20260723-12:16:50.557</t>
  </si>
  <si>
    <t>20260723-12:16:50.562</t>
  </si>
  <si>
    <t>20260724-07:16:07.711</t>
  </si>
  <si>
    <t>20260724-07:16:07.713</t>
  </si>
  <si>
    <t>ø 90,03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</si>
</sst>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_-;\-* #,##0_-;_-* &quot;-&quot;??_-;_-@_-"/>
    <numFmt numFmtId="165" formatCode="#,##0.00\ &quot;€&quot;"/>
  </numFmts>
  <fonts count="8" x14ac:knownFonts="1">
    <font>
      <sz val="11"/>
      <color theme="1"/>
      <name val="Aptos Narrow"/>
      <family val="2"/>
      <scheme val="minor"/>
    </font>
    <font>
      <b/>
      <sz val="11"/>
      <color rgb="FF0070C0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sz val="10"/>
      <name val="Arial"/>
      <family val="2"/>
    </font>
    <font>
      <sz val="11"/>
      <color rgb="FF000000"/>
      <name val="Aptos"/>
      <family val="2"/>
    </font>
    <font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5" fontId="1" fillId="2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64" fontId="1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</cellXfs>
  <cellStyles count="6">
    <cellStyle name="Normal 2" xfId="1" xr:uid="{FDF399AE-8A77-5D4A-BF25-2F566D483668}"/>
    <cellStyle name="Standard" xfId="0" builtinId="0"/>
    <cellStyle name="Standard 2" xfId="5" xr:uid="{D0F58E03-67B6-104F-94E4-33D0FCB2B282}"/>
    <cellStyle name="Standard 4" xfId="2" xr:uid="{92ECCB38-35D5-9B4A-9F13-AA29E62EBF10}"/>
    <cellStyle name="Standard 5" xfId="4" xr:uid="{2738EBEE-0664-074C-A0CB-615EB800EA84}"/>
    <cellStyle name="Währung 2" xfId="3" xr:uid="{D3C3D44E-1A3F-E24A-B6E5-447DC85BD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B15C-DC54-4508-B4DA-840ED3EF3CA2}">
  <sheetPr>
    <tabColor rgb="FF92D050"/>
  </sheetPr>
  <dimension ref="A1:G50"/>
  <sheetViews>
    <sheetView tabSelected="1" zoomScale="90" zoomScaleNormal="90" workbookViewId="0">
      <selection activeCell="I10" sqref="I10"/>
    </sheetView>
  </sheetViews>
  <sheetFormatPr baseColWidth="10" defaultColWidth="21" defaultRowHeight="30" customHeight="1" x14ac:dyDescent="0.25"/>
  <cols>
    <col min="1" max="1" width="21" style="11"/>
    <col min="2" max="2" width="21" style="4"/>
    <col min="3" max="3" width="21" style="39"/>
    <col min="4" max="4" width="21" style="30"/>
    <col min="5" max="6" width="26" style="3" customWidth="1"/>
    <col min="7" max="16384" width="21" style="2"/>
  </cols>
  <sheetData>
    <row r="1" spans="1:7" ht="45" customHeight="1" x14ac:dyDescent="0.25">
      <c r="A1" s="9" t="s">
        <v>10</v>
      </c>
      <c r="B1" s="9" t="s">
        <v>2</v>
      </c>
      <c r="C1" s="36" t="s">
        <v>9</v>
      </c>
      <c r="D1" s="29" t="s">
        <v>6</v>
      </c>
      <c r="E1" s="35" t="s">
        <v>13</v>
      </c>
      <c r="F1" s="10" t="s">
        <v>8</v>
      </c>
      <c r="G1" s="1"/>
    </row>
    <row r="2" spans="1:7" ht="29.1" customHeight="1" x14ac:dyDescent="0.25">
      <c r="A2" s="13">
        <v>17</v>
      </c>
      <c r="B2" s="26" t="s">
        <v>45</v>
      </c>
      <c r="C2" s="37">
        <f>'KW 17 (23.-24.04.26)'!B36</f>
        <v>3937</v>
      </c>
      <c r="D2" s="33">
        <f>'KW 17 (23.-24.04.26)'!C36</f>
        <v>94.392964185928363</v>
      </c>
      <c r="E2" s="27">
        <f>'KW 17 (23.-24.04.26)'!D36</f>
        <v>371625.1</v>
      </c>
      <c r="F2" s="27">
        <f>E2</f>
        <v>371625.1</v>
      </c>
      <c r="G2" s="1"/>
    </row>
    <row r="3" spans="1:7" ht="29.1" customHeight="1" x14ac:dyDescent="0.25">
      <c r="A3" s="13">
        <v>18</v>
      </c>
      <c r="B3" s="26" t="s">
        <v>91</v>
      </c>
      <c r="C3" s="37">
        <f>'KW 18 (27.-30.04.26)'!B57</f>
        <v>6400</v>
      </c>
      <c r="D3" s="33">
        <f>'KW 18 (27.-30.04.26)'!C57</f>
        <v>95.609249999999989</v>
      </c>
      <c r="E3" s="27">
        <f>'KW 18 (27.-30.04.26)'!D57</f>
        <v>611899.19999999995</v>
      </c>
      <c r="F3" s="27">
        <f t="shared" ref="F3:F8" si="0">F2+E3</f>
        <v>983524.29999999993</v>
      </c>
      <c r="G3" s="1"/>
    </row>
    <row r="4" spans="1:7" ht="29.1" customHeight="1" x14ac:dyDescent="0.25">
      <c r="A4" s="13">
        <v>19</v>
      </c>
      <c r="B4" s="26" t="s">
        <v>172</v>
      </c>
      <c r="C4" s="37">
        <f>'KW 19 (04.-08.05.26)'!B93</f>
        <v>13800</v>
      </c>
      <c r="D4" s="33">
        <f>'KW 19 (04.-08.05.26)'!C93</f>
        <v>93.519420289855077</v>
      </c>
      <c r="E4" s="27">
        <f>'KW 19 (04.-08.05.26)'!D93</f>
        <v>1290568</v>
      </c>
      <c r="F4" s="27">
        <f t="shared" si="0"/>
        <v>2274092.2999999998</v>
      </c>
      <c r="G4" s="1"/>
    </row>
    <row r="5" spans="1:7" ht="29.1" customHeight="1" x14ac:dyDescent="0.25">
      <c r="A5" s="13">
        <v>20</v>
      </c>
      <c r="B5" s="26" t="s">
        <v>173</v>
      </c>
      <c r="C5" s="37">
        <f>'KW 20 (11.-15.05.26)'!B46</f>
        <v>6400</v>
      </c>
      <c r="D5" s="33">
        <f>'KW 20 (11.-15.05.26)'!C46</f>
        <v>97.293750000000003</v>
      </c>
      <c r="E5" s="27">
        <f>'KW 20 (11.-15.05.26)'!D46</f>
        <v>622680</v>
      </c>
      <c r="F5" s="27">
        <f t="shared" si="0"/>
        <v>2896772.3</v>
      </c>
      <c r="G5" s="1"/>
    </row>
    <row r="6" spans="1:7" ht="29.1" customHeight="1" x14ac:dyDescent="0.25">
      <c r="A6" s="13">
        <v>21</v>
      </c>
      <c r="B6" s="26" t="s">
        <v>212</v>
      </c>
      <c r="C6" s="37">
        <f>'KW 21 (18.-22.05.26)'!B27</f>
        <v>3100</v>
      </c>
      <c r="D6" s="33">
        <f>'KW 21 (18.-22.05.26)'!C27</f>
        <v>97.07096774193549</v>
      </c>
      <c r="E6" s="27">
        <f>'KW 21 (18.-22.05.26)'!D27</f>
        <v>300920</v>
      </c>
      <c r="F6" s="27">
        <f t="shared" si="0"/>
        <v>3197692.3</v>
      </c>
      <c r="G6" s="1"/>
    </row>
    <row r="7" spans="1:7" ht="29.1" customHeight="1" x14ac:dyDescent="0.25">
      <c r="A7" s="13">
        <v>22</v>
      </c>
      <c r="B7" s="26" t="s">
        <v>267</v>
      </c>
      <c r="C7" s="37">
        <f>'KW 22 (25.-29.05.26)'!B49</f>
        <v>9000</v>
      </c>
      <c r="D7" s="33">
        <f>'KW 22 (25.-29.05.26)'!C49</f>
        <v>94.943555555555562</v>
      </c>
      <c r="E7" s="27">
        <f>'KW 22 (25.-29.05.26)'!D49</f>
        <v>854492</v>
      </c>
      <c r="F7" s="27">
        <f t="shared" si="0"/>
        <v>4052184.3</v>
      </c>
      <c r="G7" s="1"/>
    </row>
    <row r="8" spans="1:7" ht="29.1" customHeight="1" x14ac:dyDescent="0.25">
      <c r="A8" s="13">
        <v>23</v>
      </c>
      <c r="B8" s="26" t="s">
        <v>268</v>
      </c>
      <c r="C8" s="37">
        <f>'KW 23 (01.-05.06.26)'!B18</f>
        <v>2000</v>
      </c>
      <c r="D8" s="33">
        <f>'KW 23 (01.-05.06.26)'!C18</f>
        <v>103.55</v>
      </c>
      <c r="E8" s="27">
        <f>'KW 23 (01.-05.06.26)'!D18</f>
        <v>207100</v>
      </c>
      <c r="F8" s="27">
        <f t="shared" si="0"/>
        <v>4259284.3</v>
      </c>
      <c r="G8" s="1"/>
    </row>
    <row r="9" spans="1:7" ht="29.1" customHeight="1" x14ac:dyDescent="0.25">
      <c r="A9" s="13">
        <v>24</v>
      </c>
      <c r="B9" s="26" t="s">
        <v>278</v>
      </c>
      <c r="C9" s="37">
        <f>'KW 24 (08.-12.06.26)'!B42</f>
        <v>5500</v>
      </c>
      <c r="D9" s="33">
        <f>'KW 24 (08.-12.06.26)'!C42</f>
        <v>106.09818181818181</v>
      </c>
      <c r="E9" s="27">
        <f>'KW 24 (08.-12.06.26)'!D42</f>
        <v>583540</v>
      </c>
      <c r="F9" s="27">
        <f t="shared" ref="F9:F14" si="1">F8+E9</f>
        <v>4842824.3</v>
      </c>
      <c r="G9" s="1"/>
    </row>
    <row r="10" spans="1:7" ht="29.1" customHeight="1" x14ac:dyDescent="0.25">
      <c r="A10" s="13">
        <v>25</v>
      </c>
      <c r="B10" s="45">
        <v>46188</v>
      </c>
      <c r="C10" s="37">
        <f>'KW 25 (15.06.25)'!B21</f>
        <v>2500</v>
      </c>
      <c r="D10" s="33">
        <f>'KW 25 (15.06.25)'!C21</f>
        <v>98.38</v>
      </c>
      <c r="E10" s="27">
        <f>'KW 25 (15.06.25)'!D21</f>
        <v>245950</v>
      </c>
      <c r="F10" s="27">
        <f t="shared" si="1"/>
        <v>5088774.3</v>
      </c>
      <c r="G10" s="1"/>
    </row>
    <row r="11" spans="1:7" ht="29.1" customHeight="1" x14ac:dyDescent="0.25">
      <c r="A11" s="13">
        <v>26</v>
      </c>
      <c r="B11" s="45">
        <v>46199</v>
      </c>
      <c r="C11" s="37">
        <f>'KW 26 (26.06.26)'!B27</f>
        <v>5400</v>
      </c>
      <c r="D11" s="33">
        <f>'KW 26 (26.06.26)'!C27</f>
        <v>79.094111111111118</v>
      </c>
      <c r="E11" s="27">
        <f>'KW 26 (26.06.26)'!D26</f>
        <v>427108.2</v>
      </c>
      <c r="F11" s="27">
        <f t="shared" si="1"/>
        <v>5515882.5</v>
      </c>
      <c r="G11" s="1"/>
    </row>
    <row r="12" spans="1:7" ht="29.1" customHeight="1" x14ac:dyDescent="0.25">
      <c r="A12" s="13">
        <v>27</v>
      </c>
      <c r="B12" s="26" t="s">
        <v>343</v>
      </c>
      <c r="C12" s="37">
        <f>'KW 27 (29.06.-03.07.26)'!B46</f>
        <v>6000</v>
      </c>
      <c r="D12" s="33">
        <f>'KW 27 (29.06.-03.07.26)'!C46</f>
        <v>80.525283333333334</v>
      </c>
      <c r="E12" s="27">
        <f>'KW 27 (29.06.-03.07.26)'!D46</f>
        <v>483151.7</v>
      </c>
      <c r="F12" s="27">
        <f t="shared" si="1"/>
        <v>5999034.2000000002</v>
      </c>
      <c r="G12" s="1"/>
    </row>
    <row r="13" spans="1:7" ht="29.1" customHeight="1" x14ac:dyDescent="0.25">
      <c r="A13" s="13">
        <v>28</v>
      </c>
      <c r="B13" s="26" t="s">
        <v>414</v>
      </c>
      <c r="C13" s="37">
        <f>'KW 28 (06.07.-10.07.26)'!B51</f>
        <v>7500</v>
      </c>
      <c r="D13" s="33">
        <f>'KW 28 (06.07.-10.07.26)'!C51</f>
        <v>77.170119999999997</v>
      </c>
      <c r="E13" s="27">
        <f>'KW 28 (06.07.-10.07.26)'!D51</f>
        <v>578775.9</v>
      </c>
      <c r="F13" s="27">
        <f t="shared" si="1"/>
        <v>6577810.1000000006</v>
      </c>
      <c r="G13" s="1"/>
    </row>
    <row r="14" spans="1:7" ht="29.1" customHeight="1" x14ac:dyDescent="0.25">
      <c r="A14" s="13">
        <v>29</v>
      </c>
      <c r="B14" s="26" t="s">
        <v>452</v>
      </c>
      <c r="C14" s="37">
        <f>'KW 29 (13.07.-17.07.26)'!B47</f>
        <v>6000</v>
      </c>
      <c r="D14" s="33">
        <f>'KW 29 (13.07.-17.07.26)'!C47</f>
        <v>76.258583333333334</v>
      </c>
      <c r="E14" s="27">
        <f>'KW 29 (13.07.-17.07.26)'!D47</f>
        <v>457551.5</v>
      </c>
      <c r="F14" s="27">
        <f t="shared" si="1"/>
        <v>7035361.6000000006</v>
      </c>
      <c r="G14" s="1"/>
    </row>
    <row r="15" spans="1:7" ht="29.1" customHeight="1" x14ac:dyDescent="0.25">
      <c r="A15" s="13">
        <v>30</v>
      </c>
      <c r="B15" s="26" t="s">
        <v>454</v>
      </c>
      <c r="C15" s="37">
        <f>'KW 30 (20.07.-24.07.26)'!B41</f>
        <v>5769</v>
      </c>
      <c r="D15" s="33">
        <f>'KW 30 (20.07.-24.07.26)'!C41</f>
        <v>80.518096723868965</v>
      </c>
      <c r="E15" s="27">
        <f>'KW 30 (20.07.-24.07.26)'!D41</f>
        <v>464508.9</v>
      </c>
      <c r="F15" s="27">
        <f>F14+E15</f>
        <v>7499870.5000000009</v>
      </c>
      <c r="G15" s="1"/>
    </row>
    <row r="16" spans="1:7" s="12" customFormat="1" ht="30" customHeight="1" x14ac:dyDescent="0.25">
      <c r="A16" s="19" t="s">
        <v>11</v>
      </c>
      <c r="B16" s="24"/>
      <c r="C16" s="38">
        <f>SUM(C2:C15)</f>
        <v>83306</v>
      </c>
      <c r="D16" s="34" t="s">
        <v>486</v>
      </c>
      <c r="E16" s="25">
        <f>SUM(E2:E15)</f>
        <v>7499870.5000000009</v>
      </c>
      <c r="F16" s="25">
        <f>E16</f>
        <v>7499870.5000000009</v>
      </c>
      <c r="G16" s="5"/>
    </row>
    <row r="22" spans="3:4" ht="30" customHeight="1" x14ac:dyDescent="0.25">
      <c r="C22" s="41"/>
    </row>
    <row r="23" spans="3:4" ht="30" customHeight="1" x14ac:dyDescent="0.25">
      <c r="C23" s="41"/>
      <c r="D23" s="21"/>
    </row>
    <row r="24" spans="3:4" ht="30" customHeight="1" x14ac:dyDescent="0.25">
      <c r="C24" s="42"/>
    </row>
    <row r="25" spans="3:4" ht="30" customHeight="1" x14ac:dyDescent="0.25">
      <c r="C25" s="42"/>
      <c r="D25" s="21"/>
    </row>
    <row r="26" spans="3:4" ht="30" customHeight="1" x14ac:dyDescent="0.25">
      <c r="C26" s="42"/>
    </row>
    <row r="27" spans="3:4" ht="30" customHeight="1" x14ac:dyDescent="0.25">
      <c r="C27" s="42"/>
    </row>
    <row r="28" spans="3:4" ht="30" customHeight="1" x14ac:dyDescent="0.25">
      <c r="C28" s="41"/>
    </row>
    <row r="29" spans="3:4" ht="30" customHeight="1" x14ac:dyDescent="0.25">
      <c r="C29" s="41"/>
      <c r="D29" s="21"/>
    </row>
    <row r="30" spans="3:4" ht="30" customHeight="1" x14ac:dyDescent="0.25">
      <c r="C30" s="41"/>
    </row>
    <row r="31" spans="3:4" ht="30" customHeight="1" x14ac:dyDescent="0.25">
      <c r="C31" s="41"/>
    </row>
    <row r="32" spans="3:4" ht="30" customHeight="1" x14ac:dyDescent="0.25">
      <c r="C32" s="41"/>
    </row>
    <row r="33" spans="3:4" ht="30" customHeight="1" x14ac:dyDescent="0.25">
      <c r="C33" s="42"/>
    </row>
    <row r="34" spans="3:4" ht="30" customHeight="1" x14ac:dyDescent="0.25">
      <c r="C34" s="42"/>
      <c r="D34" s="21"/>
    </row>
    <row r="35" spans="3:4" ht="30" customHeight="1" x14ac:dyDescent="0.25">
      <c r="C35" s="42"/>
    </row>
    <row r="36" spans="3:4" ht="30" customHeight="1" x14ac:dyDescent="0.25">
      <c r="C36" s="42"/>
    </row>
    <row r="38" spans="3:4" ht="30" customHeight="1" x14ac:dyDescent="0.25">
      <c r="D38" s="21"/>
    </row>
    <row r="41" spans="3:4" ht="30" customHeight="1" x14ac:dyDescent="0.25">
      <c r="D41" s="21"/>
    </row>
    <row r="45" spans="3:4" ht="30" customHeight="1" x14ac:dyDescent="0.25">
      <c r="C45" s="41"/>
      <c r="D45" s="43"/>
    </row>
    <row r="46" spans="3:4" ht="30" customHeight="1" x14ac:dyDescent="0.25">
      <c r="C46" s="41"/>
      <c r="D46" s="44"/>
    </row>
    <row r="47" spans="3:4" ht="30" customHeight="1" x14ac:dyDescent="0.25">
      <c r="C47" s="41"/>
      <c r="D47" s="43"/>
    </row>
    <row r="48" spans="3:4" ht="30" customHeight="1" x14ac:dyDescent="0.25">
      <c r="C48" s="41"/>
      <c r="D48" s="43"/>
    </row>
    <row r="50" spans="4:4" ht="30" customHeight="1" x14ac:dyDescent="0.25">
      <c r="D50" s="21"/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E4AE-32E2-C74E-B8FA-C9B762D92767}">
  <sheetPr>
    <tabColor theme="3" tint="0.89999084444715716"/>
    <pageSetUpPr fitToPage="1"/>
  </sheetPr>
  <dimension ref="A1:F54"/>
  <sheetViews>
    <sheetView topLeftCell="A24" zoomScale="92" zoomScaleNormal="92" workbookViewId="0">
      <selection activeCell="H45" sqref="H45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232</v>
      </c>
      <c r="B2" s="4">
        <v>127</v>
      </c>
      <c r="C2" s="30">
        <v>95</v>
      </c>
      <c r="D2" s="3">
        <f>B2*C2</f>
        <v>12065</v>
      </c>
      <c r="E2" s="4" t="s">
        <v>0</v>
      </c>
      <c r="F2" s="4" t="s">
        <v>15</v>
      </c>
    </row>
    <row r="3" spans="1:6" ht="21.95" customHeight="1" x14ac:dyDescent="0.25">
      <c r="A3" s="2" t="s">
        <v>233</v>
      </c>
      <c r="B3" s="4">
        <v>216</v>
      </c>
      <c r="C3" s="30">
        <v>95</v>
      </c>
      <c r="D3" s="3">
        <f t="shared" ref="D3:D12" si="0">B3*C3</f>
        <v>20520</v>
      </c>
      <c r="E3" s="4" t="s">
        <v>0</v>
      </c>
      <c r="F3" s="4" t="s">
        <v>15</v>
      </c>
    </row>
    <row r="4" spans="1:6" ht="21.95" customHeight="1" x14ac:dyDescent="0.25">
      <c r="A4" s="2" t="s">
        <v>234</v>
      </c>
      <c r="B4" s="4">
        <v>157</v>
      </c>
      <c r="C4" s="30">
        <v>95</v>
      </c>
      <c r="D4" s="3">
        <f t="shared" si="0"/>
        <v>14915</v>
      </c>
      <c r="E4" s="4" t="s">
        <v>0</v>
      </c>
      <c r="F4" s="4" t="s">
        <v>15</v>
      </c>
    </row>
    <row r="5" spans="1:6" ht="21.95" customHeight="1" x14ac:dyDescent="0.25">
      <c r="A5" s="2" t="s">
        <v>235</v>
      </c>
      <c r="B5" s="4">
        <v>500</v>
      </c>
      <c r="C5" s="30">
        <v>94.5</v>
      </c>
      <c r="D5" s="3">
        <f t="shared" si="0"/>
        <v>47250</v>
      </c>
      <c r="E5" s="4" t="s">
        <v>0</v>
      </c>
      <c r="F5" s="4" t="s">
        <v>15</v>
      </c>
    </row>
    <row r="6" spans="1:6" ht="21.95" customHeight="1" x14ac:dyDescent="0.25">
      <c r="A6" s="2" t="s">
        <v>236</v>
      </c>
      <c r="B6" s="4">
        <v>500</v>
      </c>
      <c r="C6" s="30">
        <v>94</v>
      </c>
      <c r="D6" s="3">
        <f t="shared" si="0"/>
        <v>47000</v>
      </c>
      <c r="E6" s="4" t="s">
        <v>0</v>
      </c>
      <c r="F6" s="4" t="s">
        <v>15</v>
      </c>
    </row>
    <row r="7" spans="1:6" ht="21.95" customHeight="1" x14ac:dyDescent="0.25">
      <c r="A7" s="2" t="s">
        <v>237</v>
      </c>
      <c r="B7" s="4">
        <v>149</v>
      </c>
      <c r="C7" s="30">
        <v>93.5</v>
      </c>
      <c r="D7" s="3">
        <f t="shared" si="0"/>
        <v>13931.5</v>
      </c>
      <c r="E7" s="4" t="s">
        <v>0</v>
      </c>
      <c r="F7" s="4" t="s">
        <v>15</v>
      </c>
    </row>
    <row r="8" spans="1:6" ht="21.95" customHeight="1" x14ac:dyDescent="0.25">
      <c r="A8" s="2" t="s">
        <v>238</v>
      </c>
      <c r="B8" s="4">
        <v>225</v>
      </c>
      <c r="C8" s="30">
        <v>93.5</v>
      </c>
      <c r="D8" s="3">
        <f t="shared" si="0"/>
        <v>21037.5</v>
      </c>
      <c r="E8" s="4" t="s">
        <v>0</v>
      </c>
      <c r="F8" s="4" t="s">
        <v>15</v>
      </c>
    </row>
    <row r="9" spans="1:6" ht="21.95" customHeight="1" x14ac:dyDescent="0.25">
      <c r="A9" s="2" t="s">
        <v>239</v>
      </c>
      <c r="B9" s="4">
        <v>126</v>
      </c>
      <c r="C9" s="30">
        <v>93.5</v>
      </c>
      <c r="D9" s="3">
        <f t="shared" si="0"/>
        <v>11781</v>
      </c>
      <c r="E9" s="4" t="s">
        <v>0</v>
      </c>
      <c r="F9" s="4" t="s">
        <v>15</v>
      </c>
    </row>
    <row r="10" spans="1:6" ht="21.95" customHeight="1" x14ac:dyDescent="0.25">
      <c r="A10" s="2" t="s">
        <v>240</v>
      </c>
      <c r="B10" s="4">
        <v>100</v>
      </c>
      <c r="C10" s="30">
        <v>93</v>
      </c>
      <c r="D10" s="3">
        <f t="shared" si="0"/>
        <v>9300</v>
      </c>
      <c r="E10" s="4" t="s">
        <v>0</v>
      </c>
      <c r="F10" s="4" t="s">
        <v>15</v>
      </c>
    </row>
    <row r="11" spans="1:6" ht="21.95" customHeight="1" x14ac:dyDescent="0.25">
      <c r="A11" s="2" t="s">
        <v>240</v>
      </c>
      <c r="B11" s="4">
        <v>400</v>
      </c>
      <c r="C11" s="30">
        <v>93</v>
      </c>
      <c r="D11" s="3">
        <f t="shared" si="0"/>
        <v>37200</v>
      </c>
      <c r="E11" s="4" t="s">
        <v>0</v>
      </c>
      <c r="F11" s="4" t="s">
        <v>15</v>
      </c>
    </row>
    <row r="12" spans="1:6" ht="21.95" customHeight="1" x14ac:dyDescent="0.25">
      <c r="A12" s="2" t="s">
        <v>241</v>
      </c>
      <c r="B12" s="4">
        <v>500</v>
      </c>
      <c r="C12" s="30">
        <v>92.5</v>
      </c>
      <c r="D12" s="3">
        <f t="shared" si="0"/>
        <v>46250</v>
      </c>
      <c r="E12" s="4" t="s">
        <v>0</v>
      </c>
      <c r="F12" s="4" t="s">
        <v>15</v>
      </c>
    </row>
    <row r="13" spans="1:6" ht="21.95" customHeight="1" x14ac:dyDescent="0.25">
      <c r="A13" s="15"/>
      <c r="B13" s="22">
        <f>SUM(B2:B12)</f>
        <v>3000</v>
      </c>
      <c r="C13" s="31">
        <f>D13/B13</f>
        <v>93.75</v>
      </c>
      <c r="D13" s="8">
        <f>SUM(D2:D12)</f>
        <v>281250</v>
      </c>
      <c r="E13" s="7"/>
      <c r="F13" s="7"/>
    </row>
    <row r="14" spans="1:6" ht="21.95" customHeight="1" x14ac:dyDescent="0.25">
      <c r="A14" s="2" t="s">
        <v>242</v>
      </c>
      <c r="B14" s="4">
        <v>75</v>
      </c>
      <c r="C14" s="30">
        <v>92.7</v>
      </c>
      <c r="D14" s="3">
        <f>B14*C14</f>
        <v>6952.5</v>
      </c>
      <c r="E14" s="4" t="s">
        <v>0</v>
      </c>
      <c r="F14" s="4" t="s">
        <v>15</v>
      </c>
    </row>
    <row r="15" spans="1:6" ht="21.95" customHeight="1" x14ac:dyDescent="0.25">
      <c r="A15" s="2" t="s">
        <v>242</v>
      </c>
      <c r="B15" s="4">
        <v>150</v>
      </c>
      <c r="C15" s="30">
        <v>92.7</v>
      </c>
      <c r="D15" s="3">
        <f t="shared" ref="D15:D30" si="1">B15*C15</f>
        <v>13905</v>
      </c>
      <c r="E15" s="4" t="s">
        <v>0</v>
      </c>
      <c r="F15" s="4" t="s">
        <v>15</v>
      </c>
    </row>
    <row r="16" spans="1:6" ht="21.95" customHeight="1" x14ac:dyDescent="0.25">
      <c r="A16" s="2" t="s">
        <v>243</v>
      </c>
      <c r="B16" s="4">
        <v>50</v>
      </c>
      <c r="C16" s="30">
        <v>92.7</v>
      </c>
      <c r="D16" s="3">
        <f t="shared" si="1"/>
        <v>4635</v>
      </c>
      <c r="E16" s="4" t="s">
        <v>0</v>
      </c>
      <c r="F16" s="4" t="s">
        <v>15</v>
      </c>
    </row>
    <row r="17" spans="1:6" ht="21.95" customHeight="1" x14ac:dyDescent="0.25">
      <c r="A17" s="2" t="s">
        <v>243</v>
      </c>
      <c r="B17" s="4">
        <v>225</v>
      </c>
      <c r="C17" s="30">
        <v>92.7</v>
      </c>
      <c r="D17" s="3">
        <f t="shared" si="1"/>
        <v>20857.5</v>
      </c>
      <c r="E17" s="4" t="s">
        <v>0</v>
      </c>
      <c r="F17" s="4" t="s">
        <v>15</v>
      </c>
    </row>
    <row r="18" spans="1:6" ht="21.95" customHeight="1" x14ac:dyDescent="0.25">
      <c r="A18" s="2" t="s">
        <v>244</v>
      </c>
      <c r="B18" s="4">
        <v>23</v>
      </c>
      <c r="C18" s="30">
        <v>92</v>
      </c>
      <c r="D18" s="3">
        <f t="shared" si="1"/>
        <v>2116</v>
      </c>
      <c r="E18" s="4" t="s">
        <v>0</v>
      </c>
      <c r="F18" s="4" t="s">
        <v>15</v>
      </c>
    </row>
    <row r="19" spans="1:6" ht="21.95" customHeight="1" x14ac:dyDescent="0.25">
      <c r="A19" s="2" t="s">
        <v>245</v>
      </c>
      <c r="B19" s="4">
        <v>310</v>
      </c>
      <c r="C19" s="30">
        <v>92</v>
      </c>
      <c r="D19" s="3">
        <f t="shared" si="1"/>
        <v>28520</v>
      </c>
      <c r="E19" s="4" t="s">
        <v>0</v>
      </c>
      <c r="F19" s="4" t="s">
        <v>15</v>
      </c>
    </row>
    <row r="20" spans="1:6" ht="21.95" customHeight="1" x14ac:dyDescent="0.25">
      <c r="A20" s="2" t="s">
        <v>246</v>
      </c>
      <c r="B20" s="4">
        <v>300</v>
      </c>
      <c r="C20" s="30">
        <v>93.3</v>
      </c>
      <c r="D20" s="3">
        <f t="shared" si="1"/>
        <v>27990</v>
      </c>
      <c r="E20" s="4" t="s">
        <v>0</v>
      </c>
      <c r="F20" s="4" t="s">
        <v>15</v>
      </c>
    </row>
    <row r="21" spans="1:6" ht="21.95" customHeight="1" x14ac:dyDescent="0.25">
      <c r="A21" s="2" t="s">
        <v>247</v>
      </c>
      <c r="B21" s="4">
        <v>1</v>
      </c>
      <c r="C21" s="30">
        <v>93</v>
      </c>
      <c r="D21" s="3">
        <f t="shared" si="1"/>
        <v>93</v>
      </c>
      <c r="E21" s="4" t="s">
        <v>0</v>
      </c>
      <c r="F21" s="4" t="s">
        <v>15</v>
      </c>
    </row>
    <row r="22" spans="1:6" ht="21.95" customHeight="1" x14ac:dyDescent="0.25">
      <c r="A22" s="2" t="s">
        <v>248</v>
      </c>
      <c r="B22" s="4">
        <v>1</v>
      </c>
      <c r="C22" s="30">
        <v>93</v>
      </c>
      <c r="D22" s="3">
        <f t="shared" si="1"/>
        <v>93</v>
      </c>
      <c r="E22" s="4" t="s">
        <v>0</v>
      </c>
      <c r="F22" s="4" t="s">
        <v>15</v>
      </c>
    </row>
    <row r="23" spans="1:6" ht="21.95" customHeight="1" x14ac:dyDescent="0.25">
      <c r="A23" s="2" t="s">
        <v>249</v>
      </c>
      <c r="B23" s="4">
        <v>2</v>
      </c>
      <c r="C23" s="30">
        <v>93</v>
      </c>
      <c r="D23" s="3">
        <f t="shared" si="1"/>
        <v>186</v>
      </c>
      <c r="E23" s="4" t="s">
        <v>0</v>
      </c>
      <c r="F23" s="4" t="s">
        <v>15</v>
      </c>
    </row>
    <row r="24" spans="1:6" ht="21.95" customHeight="1" x14ac:dyDescent="0.25">
      <c r="A24" s="2" t="s">
        <v>249</v>
      </c>
      <c r="B24" s="4">
        <v>1</v>
      </c>
      <c r="C24" s="30">
        <v>93</v>
      </c>
      <c r="D24" s="3">
        <f t="shared" si="1"/>
        <v>93</v>
      </c>
      <c r="E24" s="4" t="s">
        <v>0</v>
      </c>
      <c r="F24" s="4" t="s">
        <v>15</v>
      </c>
    </row>
    <row r="25" spans="1:6" ht="21.95" customHeight="1" x14ac:dyDescent="0.25">
      <c r="A25" s="2" t="s">
        <v>250</v>
      </c>
      <c r="B25" s="4">
        <v>15</v>
      </c>
      <c r="C25" s="30">
        <v>93</v>
      </c>
      <c r="D25" s="3">
        <f t="shared" si="1"/>
        <v>1395</v>
      </c>
      <c r="E25" s="4" t="s">
        <v>0</v>
      </c>
      <c r="F25" s="4" t="s">
        <v>15</v>
      </c>
    </row>
    <row r="26" spans="1:6" ht="21.95" customHeight="1" x14ac:dyDescent="0.25">
      <c r="A26" s="2" t="s">
        <v>251</v>
      </c>
      <c r="B26" s="4">
        <v>280</v>
      </c>
      <c r="C26" s="30">
        <v>93</v>
      </c>
      <c r="D26" s="3">
        <f t="shared" si="1"/>
        <v>26040</v>
      </c>
      <c r="E26" s="4" t="s">
        <v>0</v>
      </c>
      <c r="F26" s="4" t="s">
        <v>15</v>
      </c>
    </row>
    <row r="27" spans="1:6" ht="21.95" customHeight="1" x14ac:dyDescent="0.25">
      <c r="A27" s="2" t="s">
        <v>252</v>
      </c>
      <c r="B27" s="4">
        <v>75</v>
      </c>
      <c r="C27" s="30">
        <v>93</v>
      </c>
      <c r="D27" s="3">
        <f t="shared" si="1"/>
        <v>6975</v>
      </c>
      <c r="E27" s="4" t="s">
        <v>0</v>
      </c>
      <c r="F27" s="4" t="s">
        <v>15</v>
      </c>
    </row>
    <row r="28" spans="1:6" ht="21.95" customHeight="1" x14ac:dyDescent="0.25">
      <c r="A28" s="2" t="s">
        <v>252</v>
      </c>
      <c r="B28" s="4">
        <v>92</v>
      </c>
      <c r="C28" s="30">
        <v>93</v>
      </c>
      <c r="D28" s="3">
        <f t="shared" si="1"/>
        <v>8556</v>
      </c>
      <c r="E28" s="4" t="s">
        <v>0</v>
      </c>
      <c r="F28" s="4" t="s">
        <v>15</v>
      </c>
    </row>
    <row r="29" spans="1:6" ht="21.95" customHeight="1" x14ac:dyDescent="0.25">
      <c r="A29" s="2" t="s">
        <v>253</v>
      </c>
      <c r="B29" s="4">
        <v>300</v>
      </c>
      <c r="C29" s="30">
        <v>95.2</v>
      </c>
      <c r="D29" s="3">
        <f t="shared" si="1"/>
        <v>28560</v>
      </c>
      <c r="E29" s="4" t="s">
        <v>0</v>
      </c>
      <c r="F29" s="4" t="s">
        <v>15</v>
      </c>
    </row>
    <row r="30" spans="1:6" ht="21.95" customHeight="1" x14ac:dyDescent="0.25">
      <c r="A30" s="2" t="s">
        <v>254</v>
      </c>
      <c r="B30" s="4">
        <v>100</v>
      </c>
      <c r="C30" s="30">
        <v>95.3</v>
      </c>
      <c r="D30" s="3">
        <f t="shared" si="1"/>
        <v>9530</v>
      </c>
      <c r="E30" s="4" t="s">
        <v>0</v>
      </c>
      <c r="F30" s="4" t="s">
        <v>15</v>
      </c>
    </row>
    <row r="31" spans="1:6" ht="21.95" customHeight="1" x14ac:dyDescent="0.25">
      <c r="A31" s="15"/>
      <c r="B31" s="22">
        <f>SUM(B14:B30)</f>
        <v>2000</v>
      </c>
      <c r="C31" s="31">
        <f>D31/B31</f>
        <v>93.248500000000007</v>
      </c>
      <c r="D31" s="8">
        <f>SUM(D14:D30)</f>
        <v>186497</v>
      </c>
      <c r="E31" s="7"/>
      <c r="F31" s="7"/>
    </row>
    <row r="32" spans="1:6" ht="21.95" customHeight="1" x14ac:dyDescent="0.25">
      <c r="A32" s="2" t="s">
        <v>255</v>
      </c>
      <c r="B32" s="4">
        <v>240</v>
      </c>
      <c r="C32" s="30">
        <v>95</v>
      </c>
      <c r="D32" s="3">
        <f>B32*C32</f>
        <v>22800</v>
      </c>
      <c r="E32" s="4" t="s">
        <v>0</v>
      </c>
      <c r="F32" s="4" t="s">
        <v>15</v>
      </c>
    </row>
    <row r="33" spans="1:6" ht="21.95" customHeight="1" x14ac:dyDescent="0.25">
      <c r="A33" s="2" t="s">
        <v>255</v>
      </c>
      <c r="B33" s="4">
        <v>260</v>
      </c>
      <c r="C33" s="30">
        <v>95</v>
      </c>
      <c r="D33" s="3">
        <f t="shared" ref="D33:D38" si="2">B33*C33</f>
        <v>24700</v>
      </c>
      <c r="E33" s="4" t="s">
        <v>0</v>
      </c>
      <c r="F33" s="4" t="s">
        <v>15</v>
      </c>
    </row>
    <row r="34" spans="1:6" ht="21.95" customHeight="1" x14ac:dyDescent="0.25">
      <c r="A34" s="2" t="s">
        <v>256</v>
      </c>
      <c r="B34" s="4">
        <v>8</v>
      </c>
      <c r="C34" s="30">
        <v>95.5</v>
      </c>
      <c r="D34" s="3">
        <f t="shared" si="2"/>
        <v>764</v>
      </c>
      <c r="E34" s="4" t="s">
        <v>0</v>
      </c>
      <c r="F34" s="4" t="s">
        <v>15</v>
      </c>
    </row>
    <row r="35" spans="1:6" ht="21.95" customHeight="1" x14ac:dyDescent="0.25">
      <c r="A35" s="2" t="s">
        <v>257</v>
      </c>
      <c r="B35" s="4">
        <v>492</v>
      </c>
      <c r="C35" s="30">
        <v>95.5</v>
      </c>
      <c r="D35" s="3">
        <f t="shared" si="2"/>
        <v>46986</v>
      </c>
      <c r="E35" s="4" t="s">
        <v>0</v>
      </c>
      <c r="F35" s="4" t="s">
        <v>15</v>
      </c>
    </row>
    <row r="36" spans="1:6" ht="21.95" customHeight="1" x14ac:dyDescent="0.25">
      <c r="A36" s="2" t="s">
        <v>258</v>
      </c>
      <c r="B36" s="4">
        <v>500</v>
      </c>
      <c r="C36" s="30">
        <v>96</v>
      </c>
      <c r="D36" s="3">
        <f t="shared" si="2"/>
        <v>48000</v>
      </c>
      <c r="E36" s="4" t="s">
        <v>0</v>
      </c>
      <c r="F36" s="4" t="s">
        <v>15</v>
      </c>
    </row>
    <row r="37" spans="1:6" ht="21.95" customHeight="1" x14ac:dyDescent="0.25">
      <c r="A37" s="2" t="s">
        <v>259</v>
      </c>
      <c r="B37" s="4">
        <v>400</v>
      </c>
      <c r="C37" s="30">
        <v>96</v>
      </c>
      <c r="D37" s="3">
        <f t="shared" si="2"/>
        <v>38400</v>
      </c>
      <c r="E37" s="4" t="s">
        <v>0</v>
      </c>
      <c r="F37" s="4" t="s">
        <v>15</v>
      </c>
    </row>
    <row r="38" spans="1:6" ht="21.95" customHeight="1" x14ac:dyDescent="0.25">
      <c r="A38" s="2" t="s">
        <v>260</v>
      </c>
      <c r="B38" s="4">
        <v>100</v>
      </c>
      <c r="C38" s="30">
        <v>96</v>
      </c>
      <c r="D38" s="3">
        <f t="shared" si="2"/>
        <v>9600</v>
      </c>
      <c r="E38" s="4" t="s">
        <v>0</v>
      </c>
      <c r="F38" s="4" t="s">
        <v>15</v>
      </c>
    </row>
    <row r="39" spans="1:6" ht="21.95" customHeight="1" x14ac:dyDescent="0.25">
      <c r="A39" s="15"/>
      <c r="B39" s="22">
        <f>SUM(B32:B38)</f>
        <v>2000</v>
      </c>
      <c r="C39" s="31">
        <f>D39/B39</f>
        <v>95.625</v>
      </c>
      <c r="D39" s="8">
        <f>SUM(D32:D38)</f>
        <v>191250</v>
      </c>
      <c r="E39" s="7"/>
      <c r="F39" s="7"/>
    </row>
    <row r="40" spans="1:6" ht="21.95" customHeight="1" x14ac:dyDescent="0.25">
      <c r="A40" s="2" t="s">
        <v>261</v>
      </c>
      <c r="B40" s="4">
        <v>98</v>
      </c>
      <c r="C40" s="30">
        <v>98</v>
      </c>
      <c r="D40" s="3">
        <f>B40*C40</f>
        <v>9604</v>
      </c>
      <c r="E40" s="4" t="s">
        <v>0</v>
      </c>
      <c r="F40" s="4" t="s">
        <v>15</v>
      </c>
    </row>
    <row r="41" spans="1:6" ht="21.95" customHeight="1" x14ac:dyDescent="0.25">
      <c r="A41" s="2" t="s">
        <v>262</v>
      </c>
      <c r="B41" s="4">
        <v>60</v>
      </c>
      <c r="C41" s="30">
        <v>98</v>
      </c>
      <c r="D41" s="3">
        <f t="shared" ref="D41:D44" si="3">B41*C41</f>
        <v>5880</v>
      </c>
      <c r="E41" s="4" t="s">
        <v>0</v>
      </c>
      <c r="F41" s="4" t="s">
        <v>15</v>
      </c>
    </row>
    <row r="42" spans="1:6" ht="21.95" customHeight="1" x14ac:dyDescent="0.25">
      <c r="A42" s="2" t="s">
        <v>262</v>
      </c>
      <c r="B42" s="4">
        <v>342</v>
      </c>
      <c r="C42" s="30">
        <v>98</v>
      </c>
      <c r="D42" s="3">
        <f t="shared" si="3"/>
        <v>33516</v>
      </c>
      <c r="E42" s="4" t="s">
        <v>0</v>
      </c>
      <c r="F42" s="4" t="s">
        <v>15</v>
      </c>
    </row>
    <row r="43" spans="1:6" ht="21.95" customHeight="1" x14ac:dyDescent="0.25">
      <c r="A43" s="2" t="s">
        <v>263</v>
      </c>
      <c r="B43" s="4">
        <v>5</v>
      </c>
      <c r="C43" s="30">
        <v>97</v>
      </c>
      <c r="D43" s="3">
        <f t="shared" si="3"/>
        <v>485</v>
      </c>
      <c r="E43" s="4" t="s">
        <v>0</v>
      </c>
      <c r="F43" s="4" t="s">
        <v>15</v>
      </c>
    </row>
    <row r="44" spans="1:6" ht="21.95" customHeight="1" x14ac:dyDescent="0.25">
      <c r="A44" s="2" t="s">
        <v>264</v>
      </c>
      <c r="B44" s="4">
        <v>495</v>
      </c>
      <c r="C44" s="30">
        <v>98</v>
      </c>
      <c r="D44" s="3">
        <f t="shared" si="3"/>
        <v>48510</v>
      </c>
      <c r="E44" s="4" t="s">
        <v>0</v>
      </c>
      <c r="F44" s="4" t="s">
        <v>15</v>
      </c>
    </row>
    <row r="45" spans="1:6" ht="21.95" customHeight="1" x14ac:dyDescent="0.25">
      <c r="A45" s="15"/>
      <c r="B45" s="22">
        <f>SUM(B40:B44)</f>
        <v>1000</v>
      </c>
      <c r="C45" s="31">
        <f>D45/B45</f>
        <v>97.995000000000005</v>
      </c>
      <c r="D45" s="8">
        <f>SUM(D40:D44)</f>
        <v>97995</v>
      </c>
      <c r="E45" s="7"/>
      <c r="F45" s="7"/>
    </row>
    <row r="46" spans="1:6" ht="21.95" customHeight="1" x14ac:dyDescent="0.25">
      <c r="A46" s="2" t="s">
        <v>265</v>
      </c>
      <c r="B46" s="4">
        <v>500</v>
      </c>
      <c r="C46" s="30">
        <v>97</v>
      </c>
      <c r="D46" s="3">
        <f>B46*C46</f>
        <v>48500</v>
      </c>
      <c r="E46" s="4" t="s">
        <v>0</v>
      </c>
      <c r="F46" s="4" t="s">
        <v>15</v>
      </c>
    </row>
    <row r="47" spans="1:6" ht="21.95" customHeight="1" x14ac:dyDescent="0.25">
      <c r="A47" s="2" t="s">
        <v>266</v>
      </c>
      <c r="B47" s="4">
        <v>500</v>
      </c>
      <c r="C47" s="30">
        <v>98</v>
      </c>
      <c r="D47" s="3">
        <f>B47*C47</f>
        <v>49000</v>
      </c>
      <c r="E47" s="4" t="s">
        <v>0</v>
      </c>
      <c r="F47" s="4" t="s">
        <v>15</v>
      </c>
    </row>
    <row r="48" spans="1:6" ht="21.95" customHeight="1" x14ac:dyDescent="0.25">
      <c r="A48" s="15"/>
      <c r="B48" s="22">
        <f>SUM(B46:B47)</f>
        <v>1000</v>
      </c>
      <c r="C48" s="31">
        <f>D48/B48</f>
        <v>97.5</v>
      </c>
      <c r="D48" s="8">
        <f>SUM(D46:D47)</f>
        <v>97500</v>
      </c>
      <c r="E48" s="7"/>
      <c r="F48" s="7"/>
    </row>
    <row r="49" spans="1:6" ht="21.95" customHeight="1" x14ac:dyDescent="0.25">
      <c r="A49" s="16" t="s">
        <v>231</v>
      </c>
      <c r="B49" s="23">
        <f>B13+B31+B39+B45+B48</f>
        <v>9000</v>
      </c>
      <c r="C49" s="32">
        <f>D49/B49</f>
        <v>94.943555555555562</v>
      </c>
      <c r="D49" s="18">
        <f>D13+D31+D39+D45+D48</f>
        <v>854492</v>
      </c>
      <c r="E49" s="17"/>
      <c r="F49" s="17"/>
    </row>
    <row r="54" spans="1:6" s="3" customFormat="1" ht="21.95" customHeight="1" x14ac:dyDescent="0.25">
      <c r="A54" s="6"/>
      <c r="B54" s="28"/>
      <c r="C54" s="30"/>
      <c r="E54" s="4"/>
      <c r="F54" s="4"/>
    </row>
  </sheetData>
  <pageMargins left="0.7" right="0.7" top="0.75" bottom="0.75" header="0.3" footer="0.3"/>
  <pageSetup paperSize="9" scale="74" orientation="portrait" horizontalDpi="0" verticalDpi="0"/>
  <ignoredErrors>
    <ignoredError sqref="C4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E684-A1E0-5C4B-B199-D12ECB87B512}">
  <sheetPr>
    <tabColor theme="3" tint="0.89999084444715716"/>
    <pageSetUpPr fitToPage="1"/>
  </sheetPr>
  <dimension ref="A1:F32"/>
  <sheetViews>
    <sheetView zoomScale="92" zoomScaleNormal="92" workbookViewId="0">
      <selection activeCell="E32" sqref="E32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214</v>
      </c>
      <c r="B2" s="4">
        <v>59</v>
      </c>
      <c r="C2" s="30">
        <v>98</v>
      </c>
      <c r="D2" s="3">
        <f t="shared" ref="D2:D5" si="0">B2*C2</f>
        <v>5782</v>
      </c>
      <c r="E2" s="4" t="s">
        <v>0</v>
      </c>
      <c r="F2" s="4" t="s">
        <v>15</v>
      </c>
    </row>
    <row r="3" spans="1:6" ht="21.95" customHeight="1" x14ac:dyDescent="0.25">
      <c r="A3" s="2" t="s">
        <v>215</v>
      </c>
      <c r="B3" s="4">
        <v>75</v>
      </c>
      <c r="C3" s="30">
        <v>98</v>
      </c>
      <c r="D3" s="3">
        <f t="shared" si="0"/>
        <v>7350</v>
      </c>
      <c r="E3" s="4" t="s">
        <v>0</v>
      </c>
      <c r="F3" s="4" t="s">
        <v>15</v>
      </c>
    </row>
    <row r="4" spans="1:6" ht="21.95" customHeight="1" x14ac:dyDescent="0.25">
      <c r="A4" s="2" t="s">
        <v>216</v>
      </c>
      <c r="B4" s="4">
        <v>166</v>
      </c>
      <c r="C4" s="30">
        <v>98</v>
      </c>
      <c r="D4" s="3">
        <f t="shared" si="0"/>
        <v>16268</v>
      </c>
      <c r="E4" s="4" t="s">
        <v>0</v>
      </c>
      <c r="F4" s="4" t="s">
        <v>15</v>
      </c>
    </row>
    <row r="5" spans="1:6" ht="21.95" customHeight="1" x14ac:dyDescent="0.25">
      <c r="A5" s="2" t="s">
        <v>217</v>
      </c>
      <c r="B5" s="4">
        <v>300</v>
      </c>
      <c r="C5" s="30">
        <v>98</v>
      </c>
      <c r="D5" s="3">
        <f t="shared" si="0"/>
        <v>29400</v>
      </c>
      <c r="E5" s="4" t="s">
        <v>0</v>
      </c>
      <c r="F5" s="4" t="s">
        <v>15</v>
      </c>
    </row>
    <row r="6" spans="1:6" ht="21.95" customHeight="1" x14ac:dyDescent="0.25">
      <c r="A6" s="15"/>
      <c r="B6" s="22">
        <f>SUM(B2:B5)</f>
        <v>600</v>
      </c>
      <c r="C6" s="31">
        <f>D6/B6</f>
        <v>98</v>
      </c>
      <c r="D6" s="8">
        <f>SUM(D2:D5)</f>
        <v>58800</v>
      </c>
      <c r="E6" s="7"/>
      <c r="F6" s="7"/>
    </row>
    <row r="7" spans="1:6" ht="21.95" customHeight="1" x14ac:dyDescent="0.25">
      <c r="A7" s="2" t="s">
        <v>218</v>
      </c>
      <c r="B7" s="4">
        <v>400</v>
      </c>
      <c r="C7" s="30">
        <v>98</v>
      </c>
      <c r="D7" s="3">
        <f t="shared" ref="D7:D10" si="1">B7*C7</f>
        <v>39200</v>
      </c>
      <c r="E7" s="4" t="s">
        <v>0</v>
      </c>
      <c r="F7" s="4" t="s">
        <v>15</v>
      </c>
    </row>
    <row r="8" spans="1:6" ht="21.95" customHeight="1" x14ac:dyDescent="0.25">
      <c r="A8" s="2" t="s">
        <v>219</v>
      </c>
      <c r="B8" s="4">
        <v>200</v>
      </c>
      <c r="C8" s="30">
        <v>98</v>
      </c>
      <c r="D8" s="3">
        <f t="shared" si="1"/>
        <v>19600</v>
      </c>
      <c r="E8" s="4" t="s">
        <v>0</v>
      </c>
      <c r="F8" s="4" t="s">
        <v>15</v>
      </c>
    </row>
    <row r="9" spans="1:6" ht="21.95" customHeight="1" x14ac:dyDescent="0.25">
      <c r="A9" s="2" t="s">
        <v>219</v>
      </c>
      <c r="B9" s="4">
        <v>127</v>
      </c>
      <c r="C9" s="30">
        <v>98</v>
      </c>
      <c r="D9" s="3">
        <f t="shared" si="1"/>
        <v>12446</v>
      </c>
      <c r="E9" s="4" t="s">
        <v>0</v>
      </c>
      <c r="F9" s="4" t="s">
        <v>15</v>
      </c>
    </row>
    <row r="10" spans="1:6" ht="21.95" customHeight="1" x14ac:dyDescent="0.25">
      <c r="A10" s="2" t="s">
        <v>220</v>
      </c>
      <c r="B10" s="4">
        <v>273</v>
      </c>
      <c r="C10" s="30">
        <v>98</v>
      </c>
      <c r="D10" s="3">
        <f t="shared" si="1"/>
        <v>26754</v>
      </c>
      <c r="E10" s="4" t="s">
        <v>0</v>
      </c>
      <c r="F10" s="4" t="s">
        <v>15</v>
      </c>
    </row>
    <row r="11" spans="1:6" ht="21.95" customHeight="1" x14ac:dyDescent="0.25">
      <c r="A11" s="15"/>
      <c r="B11" s="22">
        <f>SUM(B7:B10)</f>
        <v>1000</v>
      </c>
      <c r="C11" s="31">
        <f>D11/B11</f>
        <v>98</v>
      </c>
      <c r="D11" s="8">
        <f>SUM(D7:D10)</f>
        <v>98000</v>
      </c>
      <c r="E11" s="7"/>
      <c r="F11" s="7"/>
    </row>
    <row r="12" spans="1:6" ht="21.95" customHeight="1" x14ac:dyDescent="0.25">
      <c r="A12" s="2" t="s">
        <v>221</v>
      </c>
      <c r="B12" s="4">
        <v>62</v>
      </c>
      <c r="C12" s="30">
        <v>96</v>
      </c>
      <c r="D12" s="3">
        <f t="shared" ref="D12:D25" si="2">B12*C12</f>
        <v>5952</v>
      </c>
      <c r="E12" s="4" t="s">
        <v>0</v>
      </c>
      <c r="F12" s="4" t="s">
        <v>15</v>
      </c>
    </row>
    <row r="13" spans="1:6" ht="21.95" customHeight="1" x14ac:dyDescent="0.25">
      <c r="A13" s="2" t="s">
        <v>221</v>
      </c>
      <c r="B13" s="4">
        <v>32</v>
      </c>
      <c r="C13" s="30">
        <v>96</v>
      </c>
      <c r="D13" s="3">
        <f t="shared" si="2"/>
        <v>3072</v>
      </c>
      <c r="E13" s="4" t="s">
        <v>0</v>
      </c>
      <c r="F13" s="4" t="s">
        <v>15</v>
      </c>
    </row>
    <row r="14" spans="1:6" ht="21.95" customHeight="1" x14ac:dyDescent="0.25">
      <c r="A14" s="2" t="s">
        <v>222</v>
      </c>
      <c r="B14" s="4">
        <v>197</v>
      </c>
      <c r="C14" s="30">
        <v>96</v>
      </c>
      <c r="D14" s="3">
        <f t="shared" si="2"/>
        <v>18912</v>
      </c>
      <c r="E14" s="4" t="s">
        <v>0</v>
      </c>
      <c r="F14" s="4" t="s">
        <v>15</v>
      </c>
    </row>
    <row r="15" spans="1:6" ht="21.95" customHeight="1" x14ac:dyDescent="0.25">
      <c r="A15" s="2" t="s">
        <v>222</v>
      </c>
      <c r="B15" s="4">
        <v>16</v>
      </c>
      <c r="C15" s="30">
        <v>96</v>
      </c>
      <c r="D15" s="3">
        <f t="shared" si="2"/>
        <v>1536</v>
      </c>
      <c r="E15" s="4" t="s">
        <v>0</v>
      </c>
      <c r="F15" s="4" t="s">
        <v>15</v>
      </c>
    </row>
    <row r="16" spans="1:6" ht="21.95" customHeight="1" x14ac:dyDescent="0.25">
      <c r="A16" s="2" t="s">
        <v>223</v>
      </c>
      <c r="B16" s="4">
        <v>193</v>
      </c>
      <c r="C16" s="30">
        <v>96</v>
      </c>
      <c r="D16" s="3">
        <f t="shared" si="2"/>
        <v>18528</v>
      </c>
      <c r="E16" s="4" t="s">
        <v>0</v>
      </c>
      <c r="F16" s="4" t="s">
        <v>15</v>
      </c>
    </row>
    <row r="17" spans="1:6" ht="21.95" customHeight="1" x14ac:dyDescent="0.25">
      <c r="A17" s="2" t="s">
        <v>224</v>
      </c>
      <c r="B17" s="4">
        <v>150</v>
      </c>
      <c r="C17" s="30">
        <v>95.7</v>
      </c>
      <c r="D17" s="3">
        <f t="shared" si="2"/>
        <v>14355</v>
      </c>
      <c r="E17" s="4" t="s">
        <v>0</v>
      </c>
      <c r="F17" s="4" t="s">
        <v>15</v>
      </c>
    </row>
    <row r="18" spans="1:6" ht="21.95" customHeight="1" x14ac:dyDescent="0.25">
      <c r="A18" s="2" t="s">
        <v>225</v>
      </c>
      <c r="B18" s="4">
        <v>50</v>
      </c>
      <c r="C18" s="30">
        <v>95.7</v>
      </c>
      <c r="D18" s="3">
        <f t="shared" si="2"/>
        <v>4785</v>
      </c>
      <c r="E18" s="4" t="s">
        <v>0</v>
      </c>
      <c r="F18" s="4" t="s">
        <v>15</v>
      </c>
    </row>
    <row r="19" spans="1:6" ht="21.95" customHeight="1" x14ac:dyDescent="0.25">
      <c r="A19" s="2" t="s">
        <v>226</v>
      </c>
      <c r="B19" s="4">
        <v>200</v>
      </c>
      <c r="C19" s="30">
        <v>95</v>
      </c>
      <c r="D19" s="3">
        <f t="shared" si="2"/>
        <v>19000</v>
      </c>
      <c r="E19" s="4" t="s">
        <v>0</v>
      </c>
      <c r="F19" s="4" t="s">
        <v>15</v>
      </c>
    </row>
    <row r="20" spans="1:6" ht="21.95" customHeight="1" x14ac:dyDescent="0.25">
      <c r="A20" s="2" t="s">
        <v>227</v>
      </c>
      <c r="B20" s="4">
        <v>35</v>
      </c>
      <c r="C20" s="30">
        <v>96.2</v>
      </c>
      <c r="D20" s="3">
        <f t="shared" si="2"/>
        <v>3367</v>
      </c>
      <c r="E20" s="4" t="s">
        <v>0</v>
      </c>
      <c r="F20" s="4" t="s">
        <v>15</v>
      </c>
    </row>
    <row r="21" spans="1:6" ht="21.95" customHeight="1" x14ac:dyDescent="0.25">
      <c r="A21" s="2" t="s">
        <v>228</v>
      </c>
      <c r="B21" s="4">
        <v>6</v>
      </c>
      <c r="C21" s="30">
        <v>96.4</v>
      </c>
      <c r="D21" s="3">
        <f t="shared" si="2"/>
        <v>578.40000000000009</v>
      </c>
      <c r="E21" s="4" t="s">
        <v>0</v>
      </c>
      <c r="F21" s="4" t="s">
        <v>15</v>
      </c>
    </row>
    <row r="22" spans="1:6" ht="21.95" customHeight="1" x14ac:dyDescent="0.25">
      <c r="A22" s="2" t="s">
        <v>228</v>
      </c>
      <c r="B22" s="4">
        <v>94</v>
      </c>
      <c r="C22" s="30">
        <v>96.4</v>
      </c>
      <c r="D22" s="3">
        <f t="shared" si="2"/>
        <v>9061.6</v>
      </c>
      <c r="E22" s="4" t="s">
        <v>0</v>
      </c>
      <c r="F22" s="4" t="s">
        <v>15</v>
      </c>
    </row>
    <row r="23" spans="1:6" ht="21.95" customHeight="1" x14ac:dyDescent="0.25">
      <c r="A23" s="2" t="s">
        <v>229</v>
      </c>
      <c r="B23" s="4">
        <v>135</v>
      </c>
      <c r="C23" s="30">
        <v>96.2</v>
      </c>
      <c r="D23" s="3">
        <f t="shared" si="2"/>
        <v>12987</v>
      </c>
      <c r="E23" s="4" t="s">
        <v>0</v>
      </c>
      <c r="F23" s="4" t="s">
        <v>15</v>
      </c>
    </row>
    <row r="24" spans="1:6" ht="21.95" customHeight="1" x14ac:dyDescent="0.25">
      <c r="A24" s="2" t="s">
        <v>229</v>
      </c>
      <c r="B24" s="4">
        <v>30</v>
      </c>
      <c r="C24" s="30">
        <v>96.2</v>
      </c>
      <c r="D24" s="3">
        <f t="shared" si="2"/>
        <v>2886</v>
      </c>
      <c r="E24" s="4" t="s">
        <v>0</v>
      </c>
      <c r="F24" s="4" t="s">
        <v>15</v>
      </c>
    </row>
    <row r="25" spans="1:6" ht="21.95" customHeight="1" x14ac:dyDescent="0.25">
      <c r="A25" s="2" t="s">
        <v>230</v>
      </c>
      <c r="B25" s="4">
        <v>300</v>
      </c>
      <c r="C25" s="30">
        <v>97</v>
      </c>
      <c r="D25" s="3">
        <f t="shared" si="2"/>
        <v>29100</v>
      </c>
      <c r="E25" s="4" t="s">
        <v>0</v>
      </c>
      <c r="F25" s="4" t="s">
        <v>15</v>
      </c>
    </row>
    <row r="26" spans="1:6" ht="21.95" customHeight="1" x14ac:dyDescent="0.25">
      <c r="A26" s="15"/>
      <c r="B26" s="22">
        <f>SUM(B12:B25)</f>
        <v>1500</v>
      </c>
      <c r="C26" s="31">
        <f>D26/B26</f>
        <v>96.08</v>
      </c>
      <c r="D26" s="8">
        <f>SUM(D12:D25)</f>
        <v>144120</v>
      </c>
      <c r="E26" s="7"/>
      <c r="F26" s="7"/>
    </row>
    <row r="27" spans="1:6" ht="21.95" customHeight="1" x14ac:dyDescent="0.25">
      <c r="A27" s="16" t="s">
        <v>213</v>
      </c>
      <c r="B27" s="23">
        <f>B6+B11+B26</f>
        <v>3100</v>
      </c>
      <c r="C27" s="32">
        <f>D27/B27</f>
        <v>97.07096774193549</v>
      </c>
      <c r="D27" s="18">
        <f>D26+D11+D6</f>
        <v>300920</v>
      </c>
      <c r="E27" s="17"/>
      <c r="F27" s="17"/>
    </row>
    <row r="32" spans="1:6" s="3" customFormat="1" ht="21.95" customHeight="1" x14ac:dyDescent="0.25">
      <c r="A32" s="6"/>
      <c r="B32" s="28"/>
      <c r="C32" s="30"/>
      <c r="E32" s="4"/>
      <c r="F32" s="4"/>
    </row>
  </sheetData>
  <pageMargins left="0.7" right="0.7" top="0.75" bottom="0.75" header="0.3" footer="0.3"/>
  <pageSetup paperSize="9" scale="74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5970-1C9E-F046-9B69-9723E5BE60C1}">
  <sheetPr>
    <tabColor theme="3" tint="0.89999084444715716"/>
    <pageSetUpPr fitToPage="1"/>
  </sheetPr>
  <dimension ref="A1:F51"/>
  <sheetViews>
    <sheetView topLeftCell="A11" zoomScale="92" zoomScaleNormal="92" workbookViewId="0">
      <selection activeCell="D47" sqref="D47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175</v>
      </c>
      <c r="B2" s="4">
        <v>200</v>
      </c>
      <c r="C2" s="30">
        <v>96.5</v>
      </c>
      <c r="D2" s="3">
        <f>B2*C2</f>
        <v>19300</v>
      </c>
      <c r="E2" s="4" t="s">
        <v>0</v>
      </c>
      <c r="F2" s="4" t="s">
        <v>15</v>
      </c>
    </row>
    <row r="3" spans="1:6" ht="21.95" customHeight="1" x14ac:dyDescent="0.25">
      <c r="A3" s="2" t="s">
        <v>176</v>
      </c>
      <c r="B3" s="4">
        <v>300</v>
      </c>
      <c r="C3" s="30">
        <v>96</v>
      </c>
      <c r="D3" s="3">
        <f t="shared" ref="D3:D15" si="0">B3*C3</f>
        <v>28800</v>
      </c>
      <c r="E3" s="4" t="s">
        <v>0</v>
      </c>
      <c r="F3" s="4" t="s">
        <v>15</v>
      </c>
    </row>
    <row r="4" spans="1:6" ht="21.95" customHeight="1" x14ac:dyDescent="0.25">
      <c r="A4" s="2" t="s">
        <v>177</v>
      </c>
      <c r="B4" s="4">
        <v>78</v>
      </c>
      <c r="C4" s="30">
        <v>96.3</v>
      </c>
      <c r="D4" s="3">
        <f t="shared" si="0"/>
        <v>7511.4</v>
      </c>
      <c r="E4" s="4" t="s">
        <v>0</v>
      </c>
      <c r="F4" s="4" t="s">
        <v>15</v>
      </c>
    </row>
    <row r="5" spans="1:6" ht="21.95" customHeight="1" x14ac:dyDescent="0.25">
      <c r="A5" s="2" t="s">
        <v>177</v>
      </c>
      <c r="B5" s="4">
        <v>122</v>
      </c>
      <c r="C5" s="30">
        <v>96.3</v>
      </c>
      <c r="D5" s="3">
        <f t="shared" si="0"/>
        <v>11748.6</v>
      </c>
      <c r="E5" s="4" t="s">
        <v>0</v>
      </c>
      <c r="F5" s="4" t="s">
        <v>15</v>
      </c>
    </row>
    <row r="6" spans="1:6" ht="21.95" customHeight="1" x14ac:dyDescent="0.25">
      <c r="A6" s="2" t="s">
        <v>178</v>
      </c>
      <c r="B6" s="4">
        <v>200</v>
      </c>
      <c r="C6" s="30">
        <v>96</v>
      </c>
      <c r="D6" s="3">
        <f t="shared" si="0"/>
        <v>19200</v>
      </c>
      <c r="E6" s="4" t="s">
        <v>0</v>
      </c>
      <c r="F6" s="4" t="s">
        <v>15</v>
      </c>
    </row>
    <row r="7" spans="1:6" ht="21.95" customHeight="1" x14ac:dyDescent="0.25">
      <c r="A7" s="2" t="s">
        <v>179</v>
      </c>
      <c r="B7" s="4">
        <v>100</v>
      </c>
      <c r="C7" s="30">
        <v>96.1</v>
      </c>
      <c r="D7" s="3">
        <f t="shared" si="0"/>
        <v>9610</v>
      </c>
      <c r="E7" s="4" t="s">
        <v>0</v>
      </c>
      <c r="F7" s="4" t="s">
        <v>15</v>
      </c>
    </row>
    <row r="8" spans="1:6" ht="21.95" customHeight="1" x14ac:dyDescent="0.25">
      <c r="A8" s="2" t="s">
        <v>180</v>
      </c>
      <c r="B8" s="4">
        <v>180</v>
      </c>
      <c r="C8" s="30">
        <v>96</v>
      </c>
      <c r="D8" s="3">
        <f t="shared" si="0"/>
        <v>17280</v>
      </c>
      <c r="E8" s="4" t="s">
        <v>0</v>
      </c>
      <c r="F8" s="4" t="s">
        <v>15</v>
      </c>
    </row>
    <row r="9" spans="1:6" ht="21.95" customHeight="1" x14ac:dyDescent="0.25">
      <c r="A9" s="2" t="s">
        <v>181</v>
      </c>
      <c r="B9" s="4">
        <v>20</v>
      </c>
      <c r="C9" s="30">
        <v>96</v>
      </c>
      <c r="D9" s="3">
        <f t="shared" si="0"/>
        <v>1920</v>
      </c>
      <c r="E9" s="4" t="s">
        <v>0</v>
      </c>
      <c r="F9" s="4" t="s">
        <v>15</v>
      </c>
    </row>
    <row r="10" spans="1:6" ht="21.95" customHeight="1" x14ac:dyDescent="0.25">
      <c r="A10" s="2" t="s">
        <v>182</v>
      </c>
      <c r="B10" s="4">
        <v>20</v>
      </c>
      <c r="C10" s="30">
        <v>95.8</v>
      </c>
      <c r="D10" s="3">
        <f t="shared" si="0"/>
        <v>1916</v>
      </c>
      <c r="E10" s="4" t="s">
        <v>0</v>
      </c>
      <c r="F10" s="4" t="s">
        <v>15</v>
      </c>
    </row>
    <row r="11" spans="1:6" ht="21.95" customHeight="1" x14ac:dyDescent="0.25">
      <c r="A11" s="2" t="s">
        <v>183</v>
      </c>
      <c r="B11" s="4">
        <v>180</v>
      </c>
      <c r="C11" s="30">
        <v>95.8</v>
      </c>
      <c r="D11" s="3">
        <f t="shared" si="0"/>
        <v>17244</v>
      </c>
      <c r="E11" s="4" t="s">
        <v>0</v>
      </c>
      <c r="F11" s="4" t="s">
        <v>15</v>
      </c>
    </row>
    <row r="12" spans="1:6" ht="21.95" customHeight="1" x14ac:dyDescent="0.25">
      <c r="A12" s="2" t="s">
        <v>184</v>
      </c>
      <c r="B12" s="4">
        <v>200</v>
      </c>
      <c r="C12" s="30">
        <v>96.2</v>
      </c>
      <c r="D12" s="3">
        <f t="shared" si="0"/>
        <v>19240</v>
      </c>
      <c r="E12" s="4" t="s">
        <v>0</v>
      </c>
      <c r="F12" s="4" t="s">
        <v>15</v>
      </c>
    </row>
    <row r="13" spans="1:6" ht="21.95" customHeight="1" x14ac:dyDescent="0.25">
      <c r="A13" s="2" t="s">
        <v>185</v>
      </c>
      <c r="B13" s="4">
        <v>121</v>
      </c>
      <c r="C13" s="30">
        <v>97.6</v>
      </c>
      <c r="D13" s="3">
        <f t="shared" si="0"/>
        <v>11809.599999999999</v>
      </c>
      <c r="E13" s="4" t="s">
        <v>0</v>
      </c>
      <c r="F13" s="4" t="s">
        <v>15</v>
      </c>
    </row>
    <row r="14" spans="1:6" ht="21.95" customHeight="1" x14ac:dyDescent="0.25">
      <c r="A14" s="2" t="s">
        <v>186</v>
      </c>
      <c r="B14" s="4">
        <v>79</v>
      </c>
      <c r="C14" s="30">
        <v>97.6</v>
      </c>
      <c r="D14" s="3">
        <f t="shared" si="0"/>
        <v>7710.4</v>
      </c>
      <c r="E14" s="4" t="s">
        <v>0</v>
      </c>
      <c r="F14" s="4" t="s">
        <v>15</v>
      </c>
    </row>
    <row r="15" spans="1:6" ht="21.95" customHeight="1" x14ac:dyDescent="0.25">
      <c r="A15" s="2" t="s">
        <v>187</v>
      </c>
      <c r="B15" s="4">
        <v>200</v>
      </c>
      <c r="C15" s="30">
        <v>98.5</v>
      </c>
      <c r="D15" s="3">
        <f t="shared" si="0"/>
        <v>19700</v>
      </c>
      <c r="E15" s="4" t="s">
        <v>0</v>
      </c>
      <c r="F15" s="4" t="s">
        <v>15</v>
      </c>
    </row>
    <row r="16" spans="1:6" ht="21.95" customHeight="1" x14ac:dyDescent="0.25">
      <c r="A16" s="15"/>
      <c r="B16" s="22">
        <f>SUM(B2:B15)</f>
        <v>2000</v>
      </c>
      <c r="C16" s="31">
        <f>D16/B16</f>
        <v>96.495000000000005</v>
      </c>
      <c r="D16" s="8">
        <f>SUM(D2:D15)</f>
        <v>192990</v>
      </c>
      <c r="E16" s="7"/>
      <c r="F16" s="7"/>
    </row>
    <row r="17" spans="1:6" ht="21.95" customHeight="1" x14ac:dyDescent="0.25">
      <c r="A17" s="2" t="s">
        <v>188</v>
      </c>
      <c r="B17" s="4">
        <v>3</v>
      </c>
      <c r="C17" s="30">
        <v>95.6</v>
      </c>
      <c r="D17" s="3">
        <f>B17*C17</f>
        <v>286.79999999999995</v>
      </c>
      <c r="E17" s="4" t="s">
        <v>0</v>
      </c>
      <c r="F17" s="4" t="s">
        <v>15</v>
      </c>
    </row>
    <row r="18" spans="1:6" ht="21.95" customHeight="1" x14ac:dyDescent="0.25">
      <c r="A18" s="2" t="s">
        <v>189</v>
      </c>
      <c r="B18" s="4">
        <v>297</v>
      </c>
      <c r="C18" s="30">
        <v>95.6</v>
      </c>
      <c r="D18" s="3">
        <f t="shared" ref="D18:D24" si="1">B18*C18</f>
        <v>28393.199999999997</v>
      </c>
      <c r="E18" s="4" t="s">
        <v>0</v>
      </c>
      <c r="F18" s="4" t="s">
        <v>15</v>
      </c>
    </row>
    <row r="19" spans="1:6" ht="21.95" customHeight="1" x14ac:dyDescent="0.25">
      <c r="A19" s="2" t="s">
        <v>190</v>
      </c>
      <c r="B19" s="4">
        <v>300</v>
      </c>
      <c r="C19" s="30">
        <v>97</v>
      </c>
      <c r="D19" s="3">
        <f t="shared" si="1"/>
        <v>29100</v>
      </c>
      <c r="E19" s="4" t="s">
        <v>0</v>
      </c>
      <c r="F19" s="4" t="s">
        <v>15</v>
      </c>
    </row>
    <row r="20" spans="1:6" ht="21.95" customHeight="1" x14ac:dyDescent="0.25">
      <c r="A20" s="2" t="s">
        <v>191</v>
      </c>
      <c r="B20" s="4">
        <v>200</v>
      </c>
      <c r="C20" s="30">
        <v>100.4</v>
      </c>
      <c r="D20" s="3">
        <f t="shared" si="1"/>
        <v>20080</v>
      </c>
      <c r="E20" s="4" t="s">
        <v>0</v>
      </c>
      <c r="F20" s="4" t="s">
        <v>15</v>
      </c>
    </row>
    <row r="21" spans="1:6" ht="21.95" customHeight="1" x14ac:dyDescent="0.25">
      <c r="A21" s="2" t="s">
        <v>192</v>
      </c>
      <c r="B21" s="4">
        <v>160</v>
      </c>
      <c r="C21" s="30">
        <v>100</v>
      </c>
      <c r="D21" s="3">
        <f t="shared" si="1"/>
        <v>16000</v>
      </c>
      <c r="E21" s="4" t="s">
        <v>0</v>
      </c>
      <c r="F21" s="4" t="s">
        <v>15</v>
      </c>
    </row>
    <row r="22" spans="1:6" ht="21.95" customHeight="1" x14ac:dyDescent="0.25">
      <c r="A22" s="2" t="s">
        <v>193</v>
      </c>
      <c r="B22" s="4">
        <v>40</v>
      </c>
      <c r="C22" s="30">
        <v>100</v>
      </c>
      <c r="D22" s="3">
        <f t="shared" si="1"/>
        <v>4000</v>
      </c>
      <c r="E22" s="4" t="s">
        <v>0</v>
      </c>
      <c r="F22" s="4" t="s">
        <v>15</v>
      </c>
    </row>
    <row r="23" spans="1:6" ht="21.95" customHeight="1" x14ac:dyDescent="0.25">
      <c r="A23" s="2" t="s">
        <v>194</v>
      </c>
      <c r="B23" s="4">
        <v>200</v>
      </c>
      <c r="C23" s="30">
        <v>100</v>
      </c>
      <c r="D23" s="3">
        <f t="shared" si="1"/>
        <v>20000</v>
      </c>
      <c r="E23" s="4" t="s">
        <v>0</v>
      </c>
      <c r="F23" s="4" t="s">
        <v>15</v>
      </c>
    </row>
    <row r="24" spans="1:6" ht="21.95" customHeight="1" x14ac:dyDescent="0.25">
      <c r="A24" s="2" t="s">
        <v>195</v>
      </c>
      <c r="B24" s="4">
        <v>300</v>
      </c>
      <c r="C24" s="30">
        <v>98.9</v>
      </c>
      <c r="D24" s="3">
        <f t="shared" si="1"/>
        <v>29670</v>
      </c>
      <c r="E24" s="4" t="s">
        <v>0</v>
      </c>
      <c r="F24" s="4" t="s">
        <v>15</v>
      </c>
    </row>
    <row r="25" spans="1:6" ht="21.95" customHeight="1" x14ac:dyDescent="0.25">
      <c r="A25" s="15"/>
      <c r="B25" s="22">
        <f>SUM(B17:B24)</f>
        <v>1500</v>
      </c>
      <c r="C25" s="31">
        <f>D25/B25</f>
        <v>98.353333333333339</v>
      </c>
      <c r="D25" s="8">
        <f>SUM(D17:D24)</f>
        <v>147530</v>
      </c>
      <c r="E25" s="7"/>
      <c r="F25" s="7"/>
    </row>
    <row r="26" spans="1:6" ht="21.95" customHeight="1" x14ac:dyDescent="0.25">
      <c r="A26" s="2" t="s">
        <v>196</v>
      </c>
      <c r="B26" s="4">
        <v>500</v>
      </c>
      <c r="C26" s="30">
        <v>98</v>
      </c>
      <c r="D26" s="3">
        <f>B26*C26</f>
        <v>49000</v>
      </c>
      <c r="E26" s="4" t="s">
        <v>0</v>
      </c>
      <c r="F26" s="4" t="s">
        <v>15</v>
      </c>
    </row>
    <row r="27" spans="1:6" ht="21.95" customHeight="1" x14ac:dyDescent="0.25">
      <c r="A27" s="2" t="s">
        <v>197</v>
      </c>
      <c r="B27" s="4">
        <v>10</v>
      </c>
      <c r="C27" s="30">
        <v>98</v>
      </c>
      <c r="D27" s="3">
        <f t="shared" ref="D27:D33" si="2">B27*C27</f>
        <v>980</v>
      </c>
      <c r="E27" s="4" t="s">
        <v>0</v>
      </c>
      <c r="F27" s="4" t="s">
        <v>15</v>
      </c>
    </row>
    <row r="28" spans="1:6" ht="21.95" customHeight="1" x14ac:dyDescent="0.25">
      <c r="A28" s="2" t="s">
        <v>198</v>
      </c>
      <c r="B28" s="4">
        <v>3</v>
      </c>
      <c r="C28" s="30">
        <v>98</v>
      </c>
      <c r="D28" s="3">
        <f t="shared" si="2"/>
        <v>294</v>
      </c>
      <c r="E28" s="4" t="s">
        <v>0</v>
      </c>
      <c r="F28" s="4" t="s">
        <v>15</v>
      </c>
    </row>
    <row r="29" spans="1:6" ht="21.95" customHeight="1" x14ac:dyDescent="0.25">
      <c r="A29" s="2" t="s">
        <v>198</v>
      </c>
      <c r="B29" s="4">
        <v>2</v>
      </c>
      <c r="C29" s="30">
        <v>98</v>
      </c>
      <c r="D29" s="3">
        <f t="shared" si="2"/>
        <v>196</v>
      </c>
      <c r="E29" s="4" t="s">
        <v>0</v>
      </c>
      <c r="F29" s="4" t="s">
        <v>15</v>
      </c>
    </row>
    <row r="30" spans="1:6" ht="21.95" customHeight="1" x14ac:dyDescent="0.25">
      <c r="A30" s="2" t="s">
        <v>199</v>
      </c>
      <c r="B30" s="4">
        <v>185</v>
      </c>
      <c r="C30" s="30">
        <v>98</v>
      </c>
      <c r="D30" s="3">
        <f t="shared" si="2"/>
        <v>18130</v>
      </c>
      <c r="E30" s="4" t="s">
        <v>0</v>
      </c>
      <c r="F30" s="4" t="s">
        <v>15</v>
      </c>
    </row>
    <row r="31" spans="1:6" ht="21.95" customHeight="1" x14ac:dyDescent="0.25">
      <c r="A31" s="2" t="s">
        <v>200</v>
      </c>
      <c r="B31" s="4">
        <v>11</v>
      </c>
      <c r="C31" s="30">
        <v>97.7</v>
      </c>
      <c r="D31" s="3">
        <f t="shared" si="2"/>
        <v>1074.7</v>
      </c>
      <c r="E31" s="4" t="s">
        <v>0</v>
      </c>
      <c r="F31" s="4" t="s">
        <v>15</v>
      </c>
    </row>
    <row r="32" spans="1:6" ht="21.95" customHeight="1" x14ac:dyDescent="0.25">
      <c r="A32" s="2" t="s">
        <v>201</v>
      </c>
      <c r="B32" s="4">
        <v>289</v>
      </c>
      <c r="C32" s="30">
        <v>97.7</v>
      </c>
      <c r="D32" s="3">
        <f t="shared" si="2"/>
        <v>28235.3</v>
      </c>
      <c r="E32" s="4" t="s">
        <v>0</v>
      </c>
      <c r="F32" s="4" t="s">
        <v>15</v>
      </c>
    </row>
    <row r="33" spans="1:6" ht="21.95" customHeight="1" x14ac:dyDescent="0.25">
      <c r="A33" s="2" t="s">
        <v>202</v>
      </c>
      <c r="B33" s="4">
        <v>400</v>
      </c>
      <c r="C33" s="30">
        <v>96.5</v>
      </c>
      <c r="D33" s="3">
        <f t="shared" si="2"/>
        <v>38600</v>
      </c>
      <c r="E33" s="4" t="s">
        <v>0</v>
      </c>
      <c r="F33" s="4" t="s">
        <v>15</v>
      </c>
    </row>
    <row r="34" spans="1:6" ht="21.95" customHeight="1" x14ac:dyDescent="0.25">
      <c r="A34" s="15"/>
      <c r="B34" s="22">
        <f>SUM(B26:B33)</f>
        <v>1400</v>
      </c>
      <c r="C34" s="31">
        <f>D34/B34</f>
        <v>97.507142857142853</v>
      </c>
      <c r="D34" s="8">
        <f>SUM(D26:D33)</f>
        <v>136510</v>
      </c>
      <c r="E34" s="7"/>
      <c r="F34" s="7"/>
    </row>
    <row r="35" spans="1:6" ht="21.95" customHeight="1" x14ac:dyDescent="0.25">
      <c r="A35" s="2" t="s">
        <v>203</v>
      </c>
      <c r="B35" s="4">
        <v>100</v>
      </c>
      <c r="C35" s="30">
        <v>96.2</v>
      </c>
      <c r="D35" s="3">
        <f>B35*C35</f>
        <v>9620</v>
      </c>
      <c r="E35" s="4" t="s">
        <v>0</v>
      </c>
      <c r="F35" s="4" t="s">
        <v>15</v>
      </c>
    </row>
    <row r="36" spans="1:6" ht="21.95" customHeight="1" x14ac:dyDescent="0.25">
      <c r="A36" s="2" t="s">
        <v>203</v>
      </c>
      <c r="B36" s="4">
        <v>100</v>
      </c>
      <c r="C36" s="30">
        <v>96.2</v>
      </c>
      <c r="D36" s="3">
        <f t="shared" ref="D36:D44" si="3">B36*C36</f>
        <v>9620</v>
      </c>
      <c r="E36" s="4" t="s">
        <v>0</v>
      </c>
      <c r="F36" s="4" t="s">
        <v>15</v>
      </c>
    </row>
    <row r="37" spans="1:6" ht="21.95" customHeight="1" x14ac:dyDescent="0.25">
      <c r="A37" s="2" t="s">
        <v>204</v>
      </c>
      <c r="B37" s="4">
        <v>300</v>
      </c>
      <c r="C37" s="30">
        <v>97.4</v>
      </c>
      <c r="D37" s="3">
        <f t="shared" si="3"/>
        <v>29220</v>
      </c>
      <c r="E37" s="4" t="s">
        <v>0</v>
      </c>
      <c r="F37" s="4" t="s">
        <v>15</v>
      </c>
    </row>
    <row r="38" spans="1:6" ht="21.95" customHeight="1" x14ac:dyDescent="0.25">
      <c r="A38" s="2" t="s">
        <v>205</v>
      </c>
      <c r="B38" s="4">
        <v>101</v>
      </c>
      <c r="C38" s="30">
        <v>97.3</v>
      </c>
      <c r="D38" s="3">
        <f t="shared" si="3"/>
        <v>9827.2999999999993</v>
      </c>
      <c r="E38" s="4" t="s">
        <v>0</v>
      </c>
      <c r="F38" s="4" t="s">
        <v>15</v>
      </c>
    </row>
    <row r="39" spans="1:6" ht="21.95" customHeight="1" x14ac:dyDescent="0.25">
      <c r="A39" s="2" t="s">
        <v>206</v>
      </c>
      <c r="B39" s="4">
        <v>99</v>
      </c>
      <c r="C39" s="30">
        <v>97.3</v>
      </c>
      <c r="D39" s="3">
        <f t="shared" si="3"/>
        <v>9632.6999999999989</v>
      </c>
      <c r="E39" s="4" t="s">
        <v>0</v>
      </c>
      <c r="F39" s="4" t="s">
        <v>15</v>
      </c>
    </row>
    <row r="40" spans="1:6" ht="21.95" customHeight="1" x14ac:dyDescent="0.25">
      <c r="A40" s="2" t="s">
        <v>207</v>
      </c>
      <c r="B40" s="4">
        <v>200</v>
      </c>
      <c r="C40" s="30">
        <v>96.9</v>
      </c>
      <c r="D40" s="3">
        <f t="shared" si="3"/>
        <v>19380</v>
      </c>
      <c r="E40" s="4" t="s">
        <v>0</v>
      </c>
      <c r="F40" s="4" t="s">
        <v>15</v>
      </c>
    </row>
    <row r="41" spans="1:6" ht="21.95" customHeight="1" x14ac:dyDescent="0.25">
      <c r="A41" s="2" t="s">
        <v>208</v>
      </c>
      <c r="B41" s="4">
        <v>100</v>
      </c>
      <c r="C41" s="30">
        <v>96.9</v>
      </c>
      <c r="D41" s="3">
        <f t="shared" si="3"/>
        <v>9690</v>
      </c>
      <c r="E41" s="4" t="s">
        <v>0</v>
      </c>
      <c r="F41" s="4" t="s">
        <v>15</v>
      </c>
    </row>
    <row r="42" spans="1:6" ht="21.95" customHeight="1" x14ac:dyDescent="0.25">
      <c r="A42" s="2" t="s">
        <v>209</v>
      </c>
      <c r="B42" s="4">
        <v>200</v>
      </c>
      <c r="C42" s="30">
        <v>97.8</v>
      </c>
      <c r="D42" s="3">
        <f t="shared" si="3"/>
        <v>19560</v>
      </c>
      <c r="E42" s="4" t="s">
        <v>0</v>
      </c>
      <c r="F42" s="4" t="s">
        <v>15</v>
      </c>
    </row>
    <row r="43" spans="1:6" ht="21.95" customHeight="1" x14ac:dyDescent="0.25">
      <c r="A43" s="2" t="s">
        <v>210</v>
      </c>
      <c r="B43" s="4">
        <v>7</v>
      </c>
      <c r="C43" s="30">
        <v>97</v>
      </c>
      <c r="D43" s="3">
        <f t="shared" si="3"/>
        <v>679</v>
      </c>
      <c r="E43" s="4" t="s">
        <v>0</v>
      </c>
      <c r="F43" s="4" t="s">
        <v>15</v>
      </c>
    </row>
    <row r="44" spans="1:6" ht="21.95" customHeight="1" x14ac:dyDescent="0.25">
      <c r="A44" s="2" t="s">
        <v>211</v>
      </c>
      <c r="B44" s="4">
        <v>293</v>
      </c>
      <c r="C44" s="30">
        <v>97</v>
      </c>
      <c r="D44" s="3">
        <f t="shared" si="3"/>
        <v>28421</v>
      </c>
      <c r="E44" s="4" t="s">
        <v>0</v>
      </c>
      <c r="F44" s="4" t="s">
        <v>15</v>
      </c>
    </row>
    <row r="45" spans="1:6" ht="21.95" customHeight="1" x14ac:dyDescent="0.25">
      <c r="A45" s="15"/>
      <c r="B45" s="22">
        <f>SUM(B35:B44)</f>
        <v>1500</v>
      </c>
      <c r="C45" s="31">
        <f>D45/B45</f>
        <v>97.1</v>
      </c>
      <c r="D45" s="8">
        <f>SUM(D35:D44)</f>
        <v>145650</v>
      </c>
      <c r="E45" s="7"/>
      <c r="F45" s="7"/>
    </row>
    <row r="46" spans="1:6" ht="21.95" customHeight="1" x14ac:dyDescent="0.25">
      <c r="A46" s="16" t="s">
        <v>174</v>
      </c>
      <c r="B46" s="23">
        <f>B45+B34+B25+B16</f>
        <v>6400</v>
      </c>
      <c r="C46" s="32">
        <f>D46/B46</f>
        <v>97.293750000000003</v>
      </c>
      <c r="D46" s="18">
        <f>D45+D34+D25+D16</f>
        <v>622680</v>
      </c>
      <c r="E46" s="17"/>
      <c r="F46" s="17"/>
    </row>
    <row r="51" spans="1:6" s="3" customFormat="1" ht="21.95" customHeight="1" x14ac:dyDescent="0.25">
      <c r="A51" s="6"/>
      <c r="B51" s="28"/>
      <c r="C51" s="30"/>
      <c r="E51" s="4"/>
      <c r="F51" s="4"/>
    </row>
  </sheetData>
  <pageMargins left="0.7" right="0.7" top="0.75" bottom="0.75" header="0.3" footer="0.3"/>
  <pageSetup paperSize="9" scale="74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A75A-25F8-FC42-B2A8-CC602973A16A}">
  <sheetPr>
    <tabColor theme="3" tint="0.89999084444715716"/>
    <pageSetUpPr fitToPage="1"/>
  </sheetPr>
  <dimension ref="A1:F98"/>
  <sheetViews>
    <sheetView topLeftCell="A85" zoomScale="92" zoomScaleNormal="92" workbookViewId="0">
      <selection activeCell="A75" sqref="A75:XFD75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92</v>
      </c>
      <c r="B2" s="4">
        <v>200</v>
      </c>
      <c r="C2" s="30">
        <v>96</v>
      </c>
      <c r="D2" s="3">
        <f t="shared" ref="D2:D24" si="0">B2*C2</f>
        <v>19200</v>
      </c>
      <c r="E2" s="4" t="s">
        <v>0</v>
      </c>
      <c r="F2" s="4" t="s">
        <v>15</v>
      </c>
    </row>
    <row r="3" spans="1:6" ht="21.95" customHeight="1" x14ac:dyDescent="0.25">
      <c r="A3" s="2" t="s">
        <v>93</v>
      </c>
      <c r="B3" s="4">
        <v>200</v>
      </c>
      <c r="C3" s="30">
        <v>95.6</v>
      </c>
      <c r="D3" s="3">
        <f t="shared" si="0"/>
        <v>19120</v>
      </c>
      <c r="E3" s="4" t="s">
        <v>0</v>
      </c>
      <c r="F3" s="4" t="s">
        <v>15</v>
      </c>
    </row>
    <row r="4" spans="1:6" ht="21.95" customHeight="1" x14ac:dyDescent="0.25">
      <c r="A4" s="2" t="s">
        <v>94</v>
      </c>
      <c r="B4" s="4">
        <v>86</v>
      </c>
      <c r="C4" s="30">
        <v>96</v>
      </c>
      <c r="D4" s="3">
        <f t="shared" si="0"/>
        <v>8256</v>
      </c>
      <c r="E4" s="4" t="s">
        <v>0</v>
      </c>
      <c r="F4" s="4" t="s">
        <v>15</v>
      </c>
    </row>
    <row r="5" spans="1:6" ht="21.95" customHeight="1" x14ac:dyDescent="0.25">
      <c r="A5" s="2" t="s">
        <v>95</v>
      </c>
      <c r="B5" s="4">
        <v>1</v>
      </c>
      <c r="C5" s="30">
        <v>96</v>
      </c>
      <c r="D5" s="3">
        <f t="shared" si="0"/>
        <v>96</v>
      </c>
      <c r="E5" s="4" t="s">
        <v>0</v>
      </c>
      <c r="F5" s="4" t="s">
        <v>15</v>
      </c>
    </row>
    <row r="6" spans="1:6" ht="21.95" customHeight="1" x14ac:dyDescent="0.25">
      <c r="A6" s="2" t="s">
        <v>96</v>
      </c>
      <c r="B6" s="4">
        <v>15</v>
      </c>
      <c r="C6" s="30">
        <v>96</v>
      </c>
      <c r="D6" s="3">
        <f t="shared" si="0"/>
        <v>1440</v>
      </c>
      <c r="E6" s="4" t="s">
        <v>0</v>
      </c>
      <c r="F6" s="4" t="s">
        <v>15</v>
      </c>
    </row>
    <row r="7" spans="1:6" ht="21.95" customHeight="1" x14ac:dyDescent="0.25">
      <c r="A7" s="2" t="s">
        <v>96</v>
      </c>
      <c r="B7" s="4">
        <v>98</v>
      </c>
      <c r="C7" s="30">
        <v>96</v>
      </c>
      <c r="D7" s="3">
        <f t="shared" si="0"/>
        <v>9408</v>
      </c>
      <c r="E7" s="4" t="s">
        <v>0</v>
      </c>
      <c r="F7" s="4" t="s">
        <v>15</v>
      </c>
    </row>
    <row r="8" spans="1:6" ht="21.95" customHeight="1" x14ac:dyDescent="0.25">
      <c r="A8" s="2" t="s">
        <v>97</v>
      </c>
      <c r="B8" s="4">
        <v>45</v>
      </c>
      <c r="C8" s="30">
        <v>95.8</v>
      </c>
      <c r="D8" s="3">
        <f t="shared" si="0"/>
        <v>4311</v>
      </c>
      <c r="E8" s="4" t="s">
        <v>0</v>
      </c>
      <c r="F8" s="4" t="s">
        <v>15</v>
      </c>
    </row>
    <row r="9" spans="1:6" ht="21.95" customHeight="1" x14ac:dyDescent="0.25">
      <c r="A9" s="2" t="s">
        <v>98</v>
      </c>
      <c r="B9" s="4">
        <v>155</v>
      </c>
      <c r="C9" s="30">
        <v>95.8</v>
      </c>
      <c r="D9" s="3">
        <f t="shared" si="0"/>
        <v>14849</v>
      </c>
      <c r="E9" s="4" t="s">
        <v>0</v>
      </c>
      <c r="F9" s="4" t="s">
        <v>15</v>
      </c>
    </row>
    <row r="10" spans="1:6" ht="21.95" customHeight="1" x14ac:dyDescent="0.25">
      <c r="A10" s="2" t="s">
        <v>99</v>
      </c>
      <c r="B10" s="4">
        <v>2</v>
      </c>
      <c r="C10" s="30">
        <v>95.3</v>
      </c>
      <c r="D10" s="3">
        <f t="shared" si="0"/>
        <v>190.6</v>
      </c>
      <c r="E10" s="4" t="s">
        <v>0</v>
      </c>
      <c r="F10" s="4" t="s">
        <v>15</v>
      </c>
    </row>
    <row r="11" spans="1:6" ht="21.95" customHeight="1" x14ac:dyDescent="0.25">
      <c r="A11" s="2" t="s">
        <v>100</v>
      </c>
      <c r="B11" s="4">
        <v>198</v>
      </c>
      <c r="C11" s="30">
        <v>95.3</v>
      </c>
      <c r="D11" s="3">
        <f t="shared" si="0"/>
        <v>18869.399999999998</v>
      </c>
      <c r="E11" s="4" t="s">
        <v>0</v>
      </c>
      <c r="F11" s="4" t="s">
        <v>15</v>
      </c>
    </row>
    <row r="12" spans="1:6" ht="21.95" customHeight="1" x14ac:dyDescent="0.25">
      <c r="A12" s="2" t="s">
        <v>101</v>
      </c>
      <c r="B12" s="4">
        <v>200</v>
      </c>
      <c r="C12" s="30">
        <v>95</v>
      </c>
      <c r="D12" s="3">
        <f t="shared" si="0"/>
        <v>19000</v>
      </c>
      <c r="E12" s="4" t="s">
        <v>0</v>
      </c>
      <c r="F12" s="4" t="s">
        <v>15</v>
      </c>
    </row>
    <row r="13" spans="1:6" ht="21.95" customHeight="1" x14ac:dyDescent="0.25">
      <c r="A13" s="2" t="s">
        <v>102</v>
      </c>
      <c r="B13" s="4">
        <v>1</v>
      </c>
      <c r="C13" s="30">
        <v>94.8</v>
      </c>
      <c r="D13" s="3">
        <f t="shared" si="0"/>
        <v>94.8</v>
      </c>
      <c r="E13" s="4" t="s">
        <v>0</v>
      </c>
      <c r="F13" s="4" t="s">
        <v>15</v>
      </c>
    </row>
    <row r="14" spans="1:6" ht="21.95" customHeight="1" x14ac:dyDescent="0.25">
      <c r="A14" s="2" t="s">
        <v>103</v>
      </c>
      <c r="B14" s="4">
        <v>199</v>
      </c>
      <c r="C14" s="30">
        <v>94.8</v>
      </c>
      <c r="D14" s="3">
        <f t="shared" si="0"/>
        <v>18865.2</v>
      </c>
      <c r="E14" s="4" t="s">
        <v>0</v>
      </c>
      <c r="F14" s="4" t="s">
        <v>15</v>
      </c>
    </row>
    <row r="15" spans="1:6" ht="21.95" customHeight="1" x14ac:dyDescent="0.25">
      <c r="A15" s="2" t="s">
        <v>104</v>
      </c>
      <c r="B15" s="4">
        <v>300</v>
      </c>
      <c r="C15" s="30">
        <v>94.5</v>
      </c>
      <c r="D15" s="3">
        <f t="shared" si="0"/>
        <v>28350</v>
      </c>
      <c r="E15" s="4" t="s">
        <v>0</v>
      </c>
      <c r="F15" s="4" t="s">
        <v>15</v>
      </c>
    </row>
    <row r="16" spans="1:6" ht="21.95" customHeight="1" x14ac:dyDescent="0.25">
      <c r="A16" s="2" t="s">
        <v>105</v>
      </c>
      <c r="B16" s="4">
        <v>3</v>
      </c>
      <c r="C16" s="30">
        <v>94.1</v>
      </c>
      <c r="D16" s="3">
        <f t="shared" si="0"/>
        <v>282.29999999999995</v>
      </c>
      <c r="E16" s="4" t="s">
        <v>0</v>
      </c>
      <c r="F16" s="4" t="s">
        <v>15</v>
      </c>
    </row>
    <row r="17" spans="1:6" ht="21.95" customHeight="1" x14ac:dyDescent="0.25">
      <c r="A17" s="2" t="s">
        <v>106</v>
      </c>
      <c r="B17" s="4">
        <v>225</v>
      </c>
      <c r="C17" s="30">
        <v>94.1</v>
      </c>
      <c r="D17" s="3">
        <f t="shared" si="0"/>
        <v>21172.5</v>
      </c>
      <c r="E17" s="4" t="s">
        <v>0</v>
      </c>
      <c r="F17" s="4" t="s">
        <v>15</v>
      </c>
    </row>
    <row r="18" spans="1:6" ht="21.95" customHeight="1" x14ac:dyDescent="0.25">
      <c r="A18" s="2" t="s">
        <v>106</v>
      </c>
      <c r="B18" s="4">
        <v>72</v>
      </c>
      <c r="C18" s="30">
        <v>94.1</v>
      </c>
      <c r="D18" s="3">
        <f t="shared" si="0"/>
        <v>6775.2</v>
      </c>
      <c r="E18" s="4" t="s">
        <v>0</v>
      </c>
      <c r="F18" s="4" t="s">
        <v>15</v>
      </c>
    </row>
    <row r="19" spans="1:6" ht="21.95" customHeight="1" x14ac:dyDescent="0.25">
      <c r="A19" s="2" t="s">
        <v>107</v>
      </c>
      <c r="B19" s="4">
        <v>70</v>
      </c>
      <c r="C19" s="30">
        <v>93.8</v>
      </c>
      <c r="D19" s="3">
        <f t="shared" si="0"/>
        <v>6566</v>
      </c>
      <c r="E19" s="4" t="s">
        <v>0</v>
      </c>
      <c r="F19" s="4" t="s">
        <v>15</v>
      </c>
    </row>
    <row r="20" spans="1:6" ht="21.95" customHeight="1" x14ac:dyDescent="0.25">
      <c r="A20" s="2" t="s">
        <v>108</v>
      </c>
      <c r="B20" s="4">
        <v>1</v>
      </c>
      <c r="C20" s="30">
        <v>94.4</v>
      </c>
      <c r="D20" s="3">
        <f t="shared" si="0"/>
        <v>94.4</v>
      </c>
      <c r="E20" s="4" t="s">
        <v>0</v>
      </c>
      <c r="F20" s="4" t="s">
        <v>15</v>
      </c>
    </row>
    <row r="21" spans="1:6" ht="21.95" customHeight="1" x14ac:dyDescent="0.25">
      <c r="A21" s="2" t="s">
        <v>109</v>
      </c>
      <c r="B21" s="4">
        <v>5</v>
      </c>
      <c r="C21" s="30">
        <v>94.4</v>
      </c>
      <c r="D21" s="3">
        <f t="shared" si="0"/>
        <v>472</v>
      </c>
      <c r="E21" s="4" t="s">
        <v>0</v>
      </c>
      <c r="F21" s="4" t="s">
        <v>15</v>
      </c>
    </row>
    <row r="22" spans="1:6" ht="21.95" customHeight="1" x14ac:dyDescent="0.25">
      <c r="A22" s="2" t="s">
        <v>110</v>
      </c>
      <c r="B22" s="4">
        <v>2</v>
      </c>
      <c r="C22" s="30">
        <v>94.4</v>
      </c>
      <c r="D22" s="3">
        <f t="shared" si="0"/>
        <v>188.8</v>
      </c>
      <c r="E22" s="4" t="s">
        <v>0</v>
      </c>
      <c r="F22" s="4" t="s">
        <v>15</v>
      </c>
    </row>
    <row r="23" spans="1:6" ht="21.95" customHeight="1" x14ac:dyDescent="0.25">
      <c r="A23" s="2" t="s">
        <v>111</v>
      </c>
      <c r="B23" s="4">
        <v>1</v>
      </c>
      <c r="C23" s="30">
        <v>94.4</v>
      </c>
      <c r="D23" s="3">
        <f t="shared" si="0"/>
        <v>94.4</v>
      </c>
      <c r="E23" s="4" t="s">
        <v>0</v>
      </c>
      <c r="F23" s="4" t="s">
        <v>15</v>
      </c>
    </row>
    <row r="24" spans="1:6" ht="21.95" customHeight="1" x14ac:dyDescent="0.25">
      <c r="A24" s="2" t="s">
        <v>112</v>
      </c>
      <c r="B24" s="4">
        <v>221</v>
      </c>
      <c r="C24" s="30">
        <v>94.4</v>
      </c>
      <c r="D24" s="3">
        <f t="shared" si="0"/>
        <v>20862.400000000001</v>
      </c>
      <c r="E24" s="4" t="s">
        <v>0</v>
      </c>
      <c r="F24" s="4" t="s">
        <v>15</v>
      </c>
    </row>
    <row r="25" spans="1:6" ht="21.95" customHeight="1" x14ac:dyDescent="0.25">
      <c r="A25" s="15"/>
      <c r="B25" s="22">
        <f>SUM(B2:B24)</f>
        <v>2300</v>
      </c>
      <c r="C25" s="31">
        <f>D25/B25</f>
        <v>95.025217391304338</v>
      </c>
      <c r="D25" s="8">
        <f>SUM(D2:D24)</f>
        <v>218557.99999999997</v>
      </c>
      <c r="E25" s="7"/>
      <c r="F25" s="7"/>
    </row>
    <row r="26" spans="1:6" ht="21.95" customHeight="1" x14ac:dyDescent="0.25">
      <c r="A26" s="2" t="s">
        <v>113</v>
      </c>
      <c r="B26" s="4">
        <v>200</v>
      </c>
      <c r="C26" s="30">
        <v>95.5</v>
      </c>
      <c r="D26" s="3">
        <f t="shared" ref="D26:D36" si="1">B26*C26</f>
        <v>19100</v>
      </c>
      <c r="E26" s="4" t="s">
        <v>0</v>
      </c>
      <c r="F26" s="4" t="s">
        <v>15</v>
      </c>
    </row>
    <row r="27" spans="1:6" ht="21.95" customHeight="1" x14ac:dyDescent="0.25">
      <c r="A27" s="2" t="s">
        <v>114</v>
      </c>
      <c r="B27" s="4">
        <v>300</v>
      </c>
      <c r="C27" s="30">
        <v>95.1</v>
      </c>
      <c r="D27" s="3">
        <f t="shared" si="1"/>
        <v>28530</v>
      </c>
      <c r="E27" s="4" t="s">
        <v>0</v>
      </c>
      <c r="F27" s="4" t="s">
        <v>15</v>
      </c>
    </row>
    <row r="28" spans="1:6" ht="21.95" customHeight="1" x14ac:dyDescent="0.25">
      <c r="A28" s="2" t="s">
        <v>115</v>
      </c>
      <c r="B28" s="4">
        <v>300</v>
      </c>
      <c r="C28" s="30">
        <v>95</v>
      </c>
      <c r="D28" s="3">
        <f t="shared" si="1"/>
        <v>28500</v>
      </c>
      <c r="E28" s="4" t="s">
        <v>0</v>
      </c>
      <c r="F28" s="4" t="s">
        <v>15</v>
      </c>
    </row>
    <row r="29" spans="1:6" ht="21.95" customHeight="1" x14ac:dyDescent="0.25">
      <c r="A29" s="2" t="s">
        <v>116</v>
      </c>
      <c r="B29" s="4">
        <v>187</v>
      </c>
      <c r="C29" s="30">
        <v>95.2</v>
      </c>
      <c r="D29" s="3">
        <f t="shared" si="1"/>
        <v>17802.400000000001</v>
      </c>
      <c r="E29" s="4" t="s">
        <v>0</v>
      </c>
      <c r="F29" s="4" t="s">
        <v>15</v>
      </c>
    </row>
    <row r="30" spans="1:6" ht="21.95" customHeight="1" x14ac:dyDescent="0.25">
      <c r="A30" s="2" t="s">
        <v>117</v>
      </c>
      <c r="B30" s="4">
        <v>13</v>
      </c>
      <c r="C30" s="30">
        <v>95.2</v>
      </c>
      <c r="D30" s="3">
        <f t="shared" si="1"/>
        <v>1237.6000000000001</v>
      </c>
      <c r="E30" s="4" t="s">
        <v>0</v>
      </c>
      <c r="F30" s="4" t="s">
        <v>15</v>
      </c>
    </row>
    <row r="31" spans="1:6" ht="21.95" customHeight="1" x14ac:dyDescent="0.25">
      <c r="A31" s="2" t="s">
        <v>118</v>
      </c>
      <c r="B31" s="4">
        <v>18</v>
      </c>
      <c r="C31" s="30">
        <v>94.8</v>
      </c>
      <c r="D31" s="3">
        <f t="shared" si="1"/>
        <v>1706.3999999999999</v>
      </c>
      <c r="E31" s="4" t="s">
        <v>0</v>
      </c>
      <c r="F31" s="4" t="s">
        <v>15</v>
      </c>
    </row>
    <row r="32" spans="1:6" ht="21.95" customHeight="1" x14ac:dyDescent="0.25">
      <c r="A32" s="2" t="s">
        <v>118</v>
      </c>
      <c r="B32" s="4">
        <v>282</v>
      </c>
      <c r="C32" s="30">
        <v>94.8</v>
      </c>
      <c r="D32" s="3">
        <f t="shared" si="1"/>
        <v>26733.599999999999</v>
      </c>
      <c r="E32" s="4" t="s">
        <v>0</v>
      </c>
      <c r="F32" s="4" t="s">
        <v>15</v>
      </c>
    </row>
    <row r="33" spans="1:6" ht="21.95" customHeight="1" x14ac:dyDescent="0.25">
      <c r="A33" s="2" t="s">
        <v>119</v>
      </c>
      <c r="B33" s="4">
        <v>200</v>
      </c>
      <c r="C33" s="30">
        <v>94.5</v>
      </c>
      <c r="D33" s="3">
        <f t="shared" si="1"/>
        <v>18900</v>
      </c>
      <c r="E33" s="4" t="s">
        <v>0</v>
      </c>
      <c r="F33" s="4" t="s">
        <v>15</v>
      </c>
    </row>
    <row r="34" spans="1:6" ht="21.95" customHeight="1" x14ac:dyDescent="0.25">
      <c r="A34" s="2" t="s">
        <v>120</v>
      </c>
      <c r="B34" s="4">
        <v>500</v>
      </c>
      <c r="C34" s="30">
        <v>94</v>
      </c>
      <c r="D34" s="3">
        <f t="shared" si="1"/>
        <v>47000</v>
      </c>
      <c r="E34" s="4" t="s">
        <v>0</v>
      </c>
      <c r="F34" s="4" t="s">
        <v>15</v>
      </c>
    </row>
    <row r="35" spans="1:6" ht="21.95" customHeight="1" x14ac:dyDescent="0.25">
      <c r="A35" s="2" t="s">
        <v>121</v>
      </c>
      <c r="B35" s="4">
        <v>200</v>
      </c>
      <c r="C35" s="30">
        <v>93.8</v>
      </c>
      <c r="D35" s="3">
        <f t="shared" si="1"/>
        <v>18760</v>
      </c>
      <c r="E35" s="4" t="s">
        <v>0</v>
      </c>
      <c r="F35" s="4" t="s">
        <v>15</v>
      </c>
    </row>
    <row r="36" spans="1:6" ht="21.95" customHeight="1" x14ac:dyDescent="0.25">
      <c r="A36" s="2" t="s">
        <v>122</v>
      </c>
      <c r="B36" s="4">
        <v>300</v>
      </c>
      <c r="C36" s="30">
        <v>93.7</v>
      </c>
      <c r="D36" s="3">
        <f t="shared" si="1"/>
        <v>28110</v>
      </c>
      <c r="E36" s="4" t="s">
        <v>0</v>
      </c>
      <c r="F36" s="4" t="s">
        <v>15</v>
      </c>
    </row>
    <row r="37" spans="1:6" ht="21.95" customHeight="1" x14ac:dyDescent="0.25">
      <c r="A37" s="15"/>
      <c r="B37" s="22">
        <f>SUM(B26:B36)</f>
        <v>2500</v>
      </c>
      <c r="C37" s="31">
        <f>D37/B37</f>
        <v>94.552000000000007</v>
      </c>
      <c r="D37" s="8">
        <f>SUM(D26:D36)</f>
        <v>236380</v>
      </c>
      <c r="E37" s="7"/>
      <c r="F37" s="7"/>
    </row>
    <row r="38" spans="1:6" ht="21.95" customHeight="1" x14ac:dyDescent="0.25">
      <c r="A38" s="2" t="s">
        <v>123</v>
      </c>
      <c r="B38" s="4">
        <v>300</v>
      </c>
      <c r="C38" s="30">
        <v>92.2</v>
      </c>
      <c r="D38" s="3">
        <f t="shared" ref="D38:D56" si="2">B38*C38</f>
        <v>27660</v>
      </c>
      <c r="E38" s="4" t="s">
        <v>0</v>
      </c>
      <c r="F38" s="4" t="s">
        <v>15</v>
      </c>
    </row>
    <row r="39" spans="1:6" ht="21.95" customHeight="1" x14ac:dyDescent="0.25">
      <c r="A39" s="2" t="s">
        <v>124</v>
      </c>
      <c r="B39" s="4">
        <v>200</v>
      </c>
      <c r="C39" s="30">
        <v>93.7</v>
      </c>
      <c r="D39" s="3">
        <f t="shared" si="2"/>
        <v>18740</v>
      </c>
      <c r="E39" s="4" t="s">
        <v>0</v>
      </c>
      <c r="F39" s="4" t="s">
        <v>15</v>
      </c>
    </row>
    <row r="40" spans="1:6" ht="21.95" customHeight="1" x14ac:dyDescent="0.25">
      <c r="A40" s="2" t="s">
        <v>125</v>
      </c>
      <c r="B40" s="4">
        <v>100</v>
      </c>
      <c r="C40" s="30">
        <v>93.1</v>
      </c>
      <c r="D40" s="3">
        <f t="shared" si="2"/>
        <v>9310</v>
      </c>
      <c r="E40" s="4" t="s">
        <v>0</v>
      </c>
      <c r="F40" s="4" t="s">
        <v>15</v>
      </c>
    </row>
    <row r="41" spans="1:6" ht="21.95" customHeight="1" x14ac:dyDescent="0.25">
      <c r="A41" s="2" t="s">
        <v>126</v>
      </c>
      <c r="B41" s="4">
        <v>100</v>
      </c>
      <c r="C41" s="30">
        <v>93.1</v>
      </c>
      <c r="D41" s="3">
        <f t="shared" si="2"/>
        <v>9310</v>
      </c>
      <c r="E41" s="4" t="s">
        <v>0</v>
      </c>
      <c r="F41" s="4" t="s">
        <v>15</v>
      </c>
    </row>
    <row r="42" spans="1:6" ht="21.95" customHeight="1" x14ac:dyDescent="0.25">
      <c r="A42" s="2" t="s">
        <v>127</v>
      </c>
      <c r="B42" s="4">
        <v>300</v>
      </c>
      <c r="C42" s="30">
        <v>94</v>
      </c>
      <c r="D42" s="3">
        <f t="shared" si="2"/>
        <v>28200</v>
      </c>
      <c r="E42" s="4" t="s">
        <v>0</v>
      </c>
      <c r="F42" s="4" t="s">
        <v>15</v>
      </c>
    </row>
    <row r="43" spans="1:6" ht="21.95" customHeight="1" x14ac:dyDescent="0.25">
      <c r="A43" s="2" t="s">
        <v>128</v>
      </c>
      <c r="B43" s="4">
        <v>300</v>
      </c>
      <c r="C43" s="30">
        <v>91.9</v>
      </c>
      <c r="D43" s="3">
        <f t="shared" si="2"/>
        <v>27570</v>
      </c>
      <c r="E43" s="4" t="s">
        <v>0</v>
      </c>
      <c r="F43" s="4" t="s">
        <v>15</v>
      </c>
    </row>
    <row r="44" spans="1:6" ht="21.95" customHeight="1" x14ac:dyDescent="0.25">
      <c r="A44" s="2" t="s">
        <v>129</v>
      </c>
      <c r="B44" s="4">
        <v>55</v>
      </c>
      <c r="C44" s="30">
        <v>91.8</v>
      </c>
      <c r="D44" s="3">
        <f t="shared" si="2"/>
        <v>5049</v>
      </c>
      <c r="E44" s="4" t="s">
        <v>0</v>
      </c>
      <c r="F44" s="4" t="s">
        <v>15</v>
      </c>
    </row>
    <row r="45" spans="1:6" ht="21.95" customHeight="1" x14ac:dyDescent="0.25">
      <c r="A45" s="2" t="s">
        <v>130</v>
      </c>
      <c r="B45" s="4">
        <v>21</v>
      </c>
      <c r="C45" s="30">
        <v>91.8</v>
      </c>
      <c r="D45" s="3">
        <f t="shared" si="2"/>
        <v>1927.8</v>
      </c>
      <c r="E45" s="4" t="s">
        <v>0</v>
      </c>
      <c r="F45" s="4" t="s">
        <v>15</v>
      </c>
    </row>
    <row r="46" spans="1:6" ht="21.95" customHeight="1" x14ac:dyDescent="0.25">
      <c r="A46" s="2" t="s">
        <v>131</v>
      </c>
      <c r="B46" s="4">
        <v>124</v>
      </c>
      <c r="C46" s="30">
        <v>91.8</v>
      </c>
      <c r="D46" s="3">
        <f t="shared" si="2"/>
        <v>11383.199999999999</v>
      </c>
      <c r="E46" s="4" t="s">
        <v>0</v>
      </c>
      <c r="F46" s="4" t="s">
        <v>15</v>
      </c>
    </row>
    <row r="47" spans="1:6" ht="21.95" customHeight="1" x14ac:dyDescent="0.25">
      <c r="A47" s="2" t="s">
        <v>132</v>
      </c>
      <c r="B47" s="4">
        <v>200</v>
      </c>
      <c r="C47" s="30">
        <v>91.4</v>
      </c>
      <c r="D47" s="3">
        <f t="shared" si="2"/>
        <v>18280</v>
      </c>
      <c r="E47" s="4" t="s">
        <v>0</v>
      </c>
      <c r="F47" s="4" t="s">
        <v>15</v>
      </c>
    </row>
    <row r="48" spans="1:6" ht="21.95" customHeight="1" x14ac:dyDescent="0.25">
      <c r="A48" s="2" t="s">
        <v>133</v>
      </c>
      <c r="B48" s="4">
        <v>145</v>
      </c>
      <c r="C48" s="30">
        <v>90.5</v>
      </c>
      <c r="D48" s="3">
        <f t="shared" si="2"/>
        <v>13122.5</v>
      </c>
      <c r="E48" s="4" t="s">
        <v>0</v>
      </c>
      <c r="F48" s="4" t="s">
        <v>15</v>
      </c>
    </row>
    <row r="49" spans="1:6" ht="21.95" customHeight="1" x14ac:dyDescent="0.25">
      <c r="A49" s="2" t="s">
        <v>134</v>
      </c>
      <c r="B49" s="4">
        <v>16</v>
      </c>
      <c r="C49" s="30">
        <v>91.4</v>
      </c>
      <c r="D49" s="3">
        <f t="shared" si="2"/>
        <v>1462.4</v>
      </c>
      <c r="E49" s="4" t="s">
        <v>0</v>
      </c>
      <c r="F49" s="4" t="s">
        <v>15</v>
      </c>
    </row>
    <row r="50" spans="1:6" ht="21.95" customHeight="1" x14ac:dyDescent="0.25">
      <c r="A50" s="2" t="s">
        <v>134</v>
      </c>
      <c r="B50" s="4">
        <v>184</v>
      </c>
      <c r="C50" s="30">
        <v>91.4</v>
      </c>
      <c r="D50" s="3">
        <f t="shared" si="2"/>
        <v>16817.600000000002</v>
      </c>
      <c r="E50" s="4" t="s">
        <v>0</v>
      </c>
      <c r="F50" s="4" t="s">
        <v>15</v>
      </c>
    </row>
    <row r="51" spans="1:6" ht="21.95" customHeight="1" x14ac:dyDescent="0.25">
      <c r="A51" s="2" t="s">
        <v>135</v>
      </c>
      <c r="B51" s="4">
        <v>24</v>
      </c>
      <c r="C51" s="30">
        <v>90.5</v>
      </c>
      <c r="D51" s="3">
        <f t="shared" si="2"/>
        <v>2172</v>
      </c>
      <c r="E51" s="4" t="s">
        <v>0</v>
      </c>
      <c r="F51" s="4" t="s">
        <v>15</v>
      </c>
    </row>
    <row r="52" spans="1:6" ht="21.95" customHeight="1" x14ac:dyDescent="0.25">
      <c r="A52" s="2" t="s">
        <v>136</v>
      </c>
      <c r="B52" s="4">
        <v>31</v>
      </c>
      <c r="C52" s="30">
        <v>90.5</v>
      </c>
      <c r="D52" s="3">
        <f t="shared" si="2"/>
        <v>2805.5</v>
      </c>
      <c r="E52" s="4" t="s">
        <v>0</v>
      </c>
      <c r="F52" s="4" t="s">
        <v>15</v>
      </c>
    </row>
    <row r="53" spans="1:6" ht="21.95" customHeight="1" x14ac:dyDescent="0.25">
      <c r="A53" s="2" t="s">
        <v>137</v>
      </c>
      <c r="B53" s="4">
        <v>200</v>
      </c>
      <c r="C53" s="30">
        <v>91.1</v>
      </c>
      <c r="D53" s="3">
        <f t="shared" si="2"/>
        <v>18220</v>
      </c>
      <c r="E53" s="4" t="s">
        <v>0</v>
      </c>
      <c r="F53" s="4" t="s">
        <v>15</v>
      </c>
    </row>
    <row r="54" spans="1:6" ht="21.95" customHeight="1" x14ac:dyDescent="0.25">
      <c r="A54" s="2" t="s">
        <v>138</v>
      </c>
      <c r="B54" s="4">
        <v>200</v>
      </c>
      <c r="C54" s="30">
        <v>91.1</v>
      </c>
      <c r="D54" s="3">
        <f t="shared" si="2"/>
        <v>18220</v>
      </c>
      <c r="E54" s="4" t="s">
        <v>0</v>
      </c>
      <c r="F54" s="4" t="s">
        <v>15</v>
      </c>
    </row>
    <row r="55" spans="1:6" ht="21.95" customHeight="1" x14ac:dyDescent="0.25">
      <c r="A55" s="2" t="s">
        <v>139</v>
      </c>
      <c r="B55" s="4">
        <v>300</v>
      </c>
      <c r="C55" s="30">
        <v>91.8</v>
      </c>
      <c r="D55" s="3">
        <f t="shared" si="2"/>
        <v>27540</v>
      </c>
      <c r="E55" s="4" t="s">
        <v>0</v>
      </c>
      <c r="F55" s="4" t="s">
        <v>15</v>
      </c>
    </row>
    <row r="56" spans="1:6" ht="21.95" customHeight="1" x14ac:dyDescent="0.25">
      <c r="A56" s="2" t="s">
        <v>140</v>
      </c>
      <c r="B56" s="4">
        <v>200</v>
      </c>
      <c r="C56" s="30">
        <v>91.4</v>
      </c>
      <c r="D56" s="3">
        <f t="shared" si="2"/>
        <v>18280</v>
      </c>
      <c r="E56" s="4" t="s">
        <v>0</v>
      </c>
      <c r="F56" s="4" t="s">
        <v>15</v>
      </c>
    </row>
    <row r="57" spans="1:6" ht="21.95" customHeight="1" x14ac:dyDescent="0.25">
      <c r="A57" s="15"/>
      <c r="B57" s="22">
        <f>SUM(B38:B56)</f>
        <v>3000</v>
      </c>
      <c r="C57" s="31">
        <f>D57/B57</f>
        <v>92.023333333333326</v>
      </c>
      <c r="D57" s="8">
        <f>SUM(D38:D56)</f>
        <v>276070</v>
      </c>
      <c r="E57" s="7"/>
      <c r="F57" s="7"/>
    </row>
    <row r="58" spans="1:6" ht="21.95" customHeight="1" x14ac:dyDescent="0.25">
      <c r="A58" s="2" t="s">
        <v>141</v>
      </c>
      <c r="B58" s="4">
        <v>1</v>
      </c>
      <c r="C58" s="30">
        <v>92</v>
      </c>
      <c r="D58" s="3">
        <f>B58*C58</f>
        <v>92</v>
      </c>
      <c r="E58" s="4" t="s">
        <v>0</v>
      </c>
      <c r="F58" s="4" t="s">
        <v>15</v>
      </c>
    </row>
    <row r="59" spans="1:6" ht="21.95" customHeight="1" x14ac:dyDescent="0.25">
      <c r="A59" s="2" t="s">
        <v>142</v>
      </c>
      <c r="B59" s="4">
        <v>299</v>
      </c>
      <c r="C59" s="30">
        <v>92</v>
      </c>
      <c r="D59" s="3">
        <f t="shared" ref="D59:D73" si="3">B59*C59</f>
        <v>27508</v>
      </c>
      <c r="E59" s="4" t="s">
        <v>0</v>
      </c>
      <c r="F59" s="4" t="s">
        <v>15</v>
      </c>
    </row>
    <row r="60" spans="1:6" ht="21.95" customHeight="1" x14ac:dyDescent="0.25">
      <c r="A60" s="2" t="s">
        <v>143</v>
      </c>
      <c r="B60" s="4">
        <v>200</v>
      </c>
      <c r="C60" s="30">
        <v>91.3</v>
      </c>
      <c r="D60" s="3">
        <f t="shared" si="3"/>
        <v>18260</v>
      </c>
      <c r="E60" s="4" t="s">
        <v>0</v>
      </c>
      <c r="F60" s="4" t="s">
        <v>15</v>
      </c>
    </row>
    <row r="61" spans="1:6" ht="21.95" customHeight="1" x14ac:dyDescent="0.25">
      <c r="A61" s="2" t="s">
        <v>144</v>
      </c>
      <c r="B61" s="4">
        <v>200</v>
      </c>
      <c r="C61" s="30">
        <v>91.7</v>
      </c>
      <c r="D61" s="3">
        <f t="shared" si="3"/>
        <v>18340</v>
      </c>
      <c r="E61" s="4" t="s">
        <v>0</v>
      </c>
      <c r="F61" s="4" t="s">
        <v>15</v>
      </c>
    </row>
    <row r="62" spans="1:6" ht="21.95" customHeight="1" x14ac:dyDescent="0.25">
      <c r="A62" s="2" t="s">
        <v>145</v>
      </c>
      <c r="B62" s="4">
        <v>149</v>
      </c>
      <c r="C62" s="30">
        <v>92.8</v>
      </c>
      <c r="D62" s="3">
        <f t="shared" si="3"/>
        <v>13827.199999999999</v>
      </c>
      <c r="E62" s="4" t="s">
        <v>0</v>
      </c>
      <c r="F62" s="4" t="s">
        <v>15</v>
      </c>
    </row>
    <row r="63" spans="1:6" ht="21.95" customHeight="1" x14ac:dyDescent="0.25">
      <c r="A63" s="2" t="s">
        <v>146</v>
      </c>
      <c r="B63" s="4">
        <v>51</v>
      </c>
      <c r="C63" s="30">
        <v>92.8</v>
      </c>
      <c r="D63" s="3">
        <f t="shared" si="3"/>
        <v>4732.8</v>
      </c>
      <c r="E63" s="4" t="s">
        <v>0</v>
      </c>
      <c r="F63" s="4" t="s">
        <v>15</v>
      </c>
    </row>
    <row r="64" spans="1:6" ht="21.95" customHeight="1" x14ac:dyDescent="0.25">
      <c r="A64" s="2" t="s">
        <v>147</v>
      </c>
      <c r="B64" s="4">
        <v>200</v>
      </c>
      <c r="C64" s="30">
        <v>93.1</v>
      </c>
      <c r="D64" s="3">
        <f t="shared" si="3"/>
        <v>18620</v>
      </c>
      <c r="E64" s="4" t="s">
        <v>0</v>
      </c>
      <c r="F64" s="4" t="s">
        <v>15</v>
      </c>
    </row>
    <row r="65" spans="1:6" ht="21.95" customHeight="1" x14ac:dyDescent="0.25">
      <c r="A65" s="2" t="s">
        <v>148</v>
      </c>
      <c r="B65" s="4">
        <v>300</v>
      </c>
      <c r="C65" s="30">
        <v>93.2</v>
      </c>
      <c r="D65" s="3">
        <f t="shared" si="3"/>
        <v>27960</v>
      </c>
      <c r="E65" s="4" t="s">
        <v>0</v>
      </c>
      <c r="F65" s="4" t="s">
        <v>15</v>
      </c>
    </row>
    <row r="66" spans="1:6" ht="21.95" customHeight="1" x14ac:dyDescent="0.25">
      <c r="A66" s="2" t="s">
        <v>149</v>
      </c>
      <c r="B66" s="4">
        <v>200</v>
      </c>
      <c r="C66" s="30">
        <v>93</v>
      </c>
      <c r="D66" s="3">
        <f t="shared" si="3"/>
        <v>18600</v>
      </c>
      <c r="E66" s="4" t="s">
        <v>0</v>
      </c>
      <c r="F66" s="4" t="s">
        <v>15</v>
      </c>
    </row>
    <row r="67" spans="1:6" ht="21.95" customHeight="1" x14ac:dyDescent="0.25">
      <c r="A67" s="2" t="s">
        <v>150</v>
      </c>
      <c r="B67" s="4">
        <v>200</v>
      </c>
      <c r="C67" s="30">
        <v>93</v>
      </c>
      <c r="D67" s="3">
        <f t="shared" si="3"/>
        <v>18600</v>
      </c>
      <c r="E67" s="4" t="s">
        <v>0</v>
      </c>
      <c r="F67" s="4" t="s">
        <v>15</v>
      </c>
    </row>
    <row r="68" spans="1:6" ht="21.95" customHeight="1" x14ac:dyDescent="0.25">
      <c r="A68" s="2" t="s">
        <v>151</v>
      </c>
      <c r="B68" s="4">
        <v>206</v>
      </c>
      <c r="C68" s="30">
        <v>93.2</v>
      </c>
      <c r="D68" s="3">
        <f t="shared" si="3"/>
        <v>19199.2</v>
      </c>
      <c r="E68" s="4" t="s">
        <v>0</v>
      </c>
      <c r="F68" s="4" t="s">
        <v>15</v>
      </c>
    </row>
    <row r="69" spans="1:6" ht="21.95" customHeight="1" x14ac:dyDescent="0.25">
      <c r="A69" s="2" t="s">
        <v>151</v>
      </c>
      <c r="B69" s="4">
        <v>94</v>
      </c>
      <c r="C69" s="30">
        <v>93.2</v>
      </c>
      <c r="D69" s="3">
        <f t="shared" si="3"/>
        <v>8760.8000000000011</v>
      </c>
      <c r="E69" s="4" t="s">
        <v>0</v>
      </c>
      <c r="F69" s="4" t="s">
        <v>15</v>
      </c>
    </row>
    <row r="70" spans="1:6" ht="21.95" customHeight="1" x14ac:dyDescent="0.25">
      <c r="A70" s="2" t="s">
        <v>152</v>
      </c>
      <c r="B70" s="4">
        <v>300</v>
      </c>
      <c r="C70" s="30">
        <v>92.4</v>
      </c>
      <c r="D70" s="3">
        <f t="shared" si="3"/>
        <v>27720</v>
      </c>
      <c r="E70" s="4" t="s">
        <v>0</v>
      </c>
      <c r="F70" s="4" t="s">
        <v>15</v>
      </c>
    </row>
    <row r="71" spans="1:6" ht="21.95" customHeight="1" x14ac:dyDescent="0.25">
      <c r="A71" s="2" t="s">
        <v>153</v>
      </c>
      <c r="B71" s="4">
        <v>34</v>
      </c>
      <c r="C71" s="30">
        <v>93</v>
      </c>
      <c r="D71" s="3">
        <f t="shared" si="3"/>
        <v>3162</v>
      </c>
      <c r="E71" s="4" t="s">
        <v>0</v>
      </c>
      <c r="F71" s="4" t="s">
        <v>15</v>
      </c>
    </row>
    <row r="72" spans="1:6" ht="21.95" customHeight="1" x14ac:dyDescent="0.25">
      <c r="A72" s="2" t="s">
        <v>154</v>
      </c>
      <c r="B72" s="4">
        <v>266</v>
      </c>
      <c r="C72" s="30">
        <v>93</v>
      </c>
      <c r="D72" s="3">
        <f t="shared" si="3"/>
        <v>24738</v>
      </c>
      <c r="E72" s="4" t="s">
        <v>0</v>
      </c>
      <c r="F72" s="4" t="s">
        <v>15</v>
      </c>
    </row>
    <row r="73" spans="1:6" ht="21.95" customHeight="1" x14ac:dyDescent="0.25">
      <c r="A73" s="2" t="s">
        <v>155</v>
      </c>
      <c r="B73" s="4">
        <v>300</v>
      </c>
      <c r="C73" s="30">
        <v>92.2</v>
      </c>
      <c r="D73" s="3">
        <f t="shared" si="3"/>
        <v>27660</v>
      </c>
      <c r="E73" s="4" t="s">
        <v>0</v>
      </c>
      <c r="F73" s="4" t="s">
        <v>15</v>
      </c>
    </row>
    <row r="74" spans="1:6" ht="21.95" customHeight="1" x14ac:dyDescent="0.25">
      <c r="A74" s="15"/>
      <c r="B74" s="22">
        <f>SUM(B58:B73)</f>
        <v>3000</v>
      </c>
      <c r="C74" s="31">
        <f>D74/B74</f>
        <v>92.593333333333334</v>
      </c>
      <c r="D74" s="8">
        <f>SUM(D58:D73)</f>
        <v>277780</v>
      </c>
      <c r="E74" s="7"/>
      <c r="F74" s="7"/>
    </row>
    <row r="75" spans="1:6" ht="21.95" customHeight="1" x14ac:dyDescent="0.25">
      <c r="A75" s="2" t="s">
        <v>156</v>
      </c>
      <c r="B75" s="4">
        <v>300</v>
      </c>
      <c r="C75" s="30">
        <v>92.8</v>
      </c>
      <c r="D75" s="3">
        <f t="shared" ref="D75:D91" si="4">B75*C75</f>
        <v>27840</v>
      </c>
      <c r="E75" s="4" t="s">
        <v>0</v>
      </c>
      <c r="F75" s="4" t="s">
        <v>15</v>
      </c>
    </row>
    <row r="76" spans="1:6" ht="21.95" customHeight="1" x14ac:dyDescent="0.25">
      <c r="A76" s="2" t="s">
        <v>157</v>
      </c>
      <c r="B76" s="4">
        <v>300</v>
      </c>
      <c r="C76" s="30">
        <v>93.5</v>
      </c>
      <c r="D76" s="3">
        <f t="shared" si="4"/>
        <v>28050</v>
      </c>
      <c r="E76" s="4" t="s">
        <v>0</v>
      </c>
      <c r="F76" s="4" t="s">
        <v>15</v>
      </c>
    </row>
    <row r="77" spans="1:6" ht="21.95" customHeight="1" x14ac:dyDescent="0.25">
      <c r="A77" s="2" t="s">
        <v>158</v>
      </c>
      <c r="B77" s="4">
        <v>25</v>
      </c>
      <c r="C77" s="30">
        <v>94</v>
      </c>
      <c r="D77" s="3">
        <f t="shared" si="4"/>
        <v>2350</v>
      </c>
      <c r="E77" s="4" t="s">
        <v>0</v>
      </c>
      <c r="F77" s="4" t="s">
        <v>15</v>
      </c>
    </row>
    <row r="78" spans="1:6" ht="21.95" customHeight="1" x14ac:dyDescent="0.25">
      <c r="A78" s="2" t="s">
        <v>159</v>
      </c>
      <c r="B78" s="4">
        <v>80</v>
      </c>
      <c r="C78" s="30">
        <v>94</v>
      </c>
      <c r="D78" s="3">
        <f t="shared" si="4"/>
        <v>7520</v>
      </c>
      <c r="E78" s="4" t="s">
        <v>0</v>
      </c>
      <c r="F78" s="4" t="s">
        <v>15</v>
      </c>
    </row>
    <row r="79" spans="1:6" ht="21.95" customHeight="1" x14ac:dyDescent="0.25">
      <c r="A79" s="2" t="s">
        <v>160</v>
      </c>
      <c r="B79" s="4">
        <v>195</v>
      </c>
      <c r="C79" s="30">
        <v>94</v>
      </c>
      <c r="D79" s="3">
        <f t="shared" si="4"/>
        <v>18330</v>
      </c>
      <c r="E79" s="4" t="s">
        <v>0</v>
      </c>
      <c r="F79" s="4" t="s">
        <v>15</v>
      </c>
    </row>
    <row r="80" spans="1:6" ht="21.95" customHeight="1" x14ac:dyDescent="0.25">
      <c r="A80" s="2" t="s">
        <v>161</v>
      </c>
      <c r="B80" s="4">
        <v>200</v>
      </c>
      <c r="C80" s="30">
        <v>94</v>
      </c>
      <c r="D80" s="3">
        <f t="shared" si="4"/>
        <v>18800</v>
      </c>
      <c r="E80" s="4" t="s">
        <v>0</v>
      </c>
      <c r="F80" s="4" t="s">
        <v>15</v>
      </c>
    </row>
    <row r="81" spans="1:6" ht="21.95" customHeight="1" x14ac:dyDescent="0.25">
      <c r="A81" s="2" t="s">
        <v>162</v>
      </c>
      <c r="B81" s="4">
        <v>300</v>
      </c>
      <c r="C81" s="30">
        <v>93.7</v>
      </c>
      <c r="D81" s="3">
        <f t="shared" si="4"/>
        <v>28110</v>
      </c>
      <c r="E81" s="4" t="s">
        <v>0</v>
      </c>
      <c r="F81" s="4" t="s">
        <v>15</v>
      </c>
    </row>
    <row r="82" spans="1:6" ht="21.95" customHeight="1" x14ac:dyDescent="0.25">
      <c r="A82" s="2" t="s">
        <v>163</v>
      </c>
      <c r="B82" s="4">
        <v>200</v>
      </c>
      <c r="C82" s="30">
        <v>94.2</v>
      </c>
      <c r="D82" s="3">
        <f t="shared" si="4"/>
        <v>18840</v>
      </c>
      <c r="E82" s="4" t="s">
        <v>0</v>
      </c>
      <c r="F82" s="4" t="s">
        <v>15</v>
      </c>
    </row>
    <row r="83" spans="1:6" ht="21.95" customHeight="1" x14ac:dyDescent="0.25">
      <c r="A83" s="2" t="s">
        <v>163</v>
      </c>
      <c r="B83" s="4">
        <v>200</v>
      </c>
      <c r="C83" s="30">
        <v>94.2</v>
      </c>
      <c r="D83" s="3">
        <f t="shared" si="4"/>
        <v>18840</v>
      </c>
      <c r="E83" s="4" t="s">
        <v>0</v>
      </c>
      <c r="F83" s="4" t="s">
        <v>15</v>
      </c>
    </row>
    <row r="84" spans="1:6" ht="21.95" customHeight="1" x14ac:dyDescent="0.25">
      <c r="A84" s="2" t="s">
        <v>164</v>
      </c>
      <c r="B84" s="4">
        <v>126</v>
      </c>
      <c r="C84" s="30">
        <v>93.9</v>
      </c>
      <c r="D84" s="3">
        <f t="shared" si="4"/>
        <v>11831.400000000001</v>
      </c>
      <c r="E84" s="4" t="s">
        <v>0</v>
      </c>
      <c r="F84" s="4" t="s">
        <v>15</v>
      </c>
    </row>
    <row r="85" spans="1:6" ht="21.95" customHeight="1" x14ac:dyDescent="0.25">
      <c r="A85" s="2" t="s">
        <v>164</v>
      </c>
      <c r="B85" s="4">
        <v>1</v>
      </c>
      <c r="C85" s="30">
        <v>93.9</v>
      </c>
      <c r="D85" s="3">
        <f t="shared" si="4"/>
        <v>93.9</v>
      </c>
      <c r="E85" s="4" t="s">
        <v>0</v>
      </c>
      <c r="F85" s="4" t="s">
        <v>15</v>
      </c>
    </row>
    <row r="86" spans="1:6" ht="21.95" customHeight="1" x14ac:dyDescent="0.25">
      <c r="A86" s="2" t="s">
        <v>164</v>
      </c>
      <c r="B86" s="4">
        <v>11</v>
      </c>
      <c r="C86" s="30">
        <v>93.9</v>
      </c>
      <c r="D86" s="3">
        <f t="shared" si="4"/>
        <v>1032.9000000000001</v>
      </c>
      <c r="E86" s="4" t="s">
        <v>0</v>
      </c>
      <c r="F86" s="4" t="s">
        <v>15</v>
      </c>
    </row>
    <row r="87" spans="1:6" ht="21.95" customHeight="1" x14ac:dyDescent="0.25">
      <c r="A87" s="2" t="s">
        <v>165</v>
      </c>
      <c r="B87" s="4">
        <v>162</v>
      </c>
      <c r="C87" s="30">
        <v>93.9</v>
      </c>
      <c r="D87" s="3">
        <f t="shared" si="4"/>
        <v>15211.800000000001</v>
      </c>
      <c r="E87" s="4" t="s">
        <v>0</v>
      </c>
      <c r="F87" s="4" t="s">
        <v>15</v>
      </c>
    </row>
    <row r="88" spans="1:6" ht="21.95" customHeight="1" x14ac:dyDescent="0.25">
      <c r="A88" s="2" t="s">
        <v>166</v>
      </c>
      <c r="B88" s="4">
        <v>300</v>
      </c>
      <c r="C88" s="30">
        <v>94.4</v>
      </c>
      <c r="D88" s="3">
        <f t="shared" si="4"/>
        <v>28320</v>
      </c>
      <c r="E88" s="4" t="s">
        <v>0</v>
      </c>
      <c r="F88" s="4" t="s">
        <v>15</v>
      </c>
    </row>
    <row r="89" spans="1:6" ht="21.95" customHeight="1" x14ac:dyDescent="0.25">
      <c r="A89" s="2" t="s">
        <v>167</v>
      </c>
      <c r="B89" s="4">
        <v>111</v>
      </c>
      <c r="C89" s="30">
        <v>94.2</v>
      </c>
      <c r="D89" s="3">
        <f t="shared" si="4"/>
        <v>10456.200000000001</v>
      </c>
      <c r="E89" s="4" t="s">
        <v>0</v>
      </c>
      <c r="F89" s="4" t="s">
        <v>15</v>
      </c>
    </row>
    <row r="90" spans="1:6" ht="21.95" customHeight="1" x14ac:dyDescent="0.25">
      <c r="A90" s="2" t="s">
        <v>168</v>
      </c>
      <c r="B90" s="4">
        <v>189</v>
      </c>
      <c r="C90" s="30">
        <v>94.2</v>
      </c>
      <c r="D90" s="3">
        <f t="shared" si="4"/>
        <v>17803.8</v>
      </c>
      <c r="E90" s="4" t="s">
        <v>0</v>
      </c>
      <c r="F90" s="4" t="s">
        <v>15</v>
      </c>
    </row>
    <row r="91" spans="1:6" ht="21.95" customHeight="1" x14ac:dyDescent="0.25">
      <c r="A91" s="2" t="s">
        <v>169</v>
      </c>
      <c r="B91" s="4">
        <v>300</v>
      </c>
      <c r="C91" s="30">
        <v>94.5</v>
      </c>
      <c r="D91" s="3">
        <f t="shared" si="4"/>
        <v>28350</v>
      </c>
      <c r="E91" s="4" t="s">
        <v>0</v>
      </c>
      <c r="F91" s="4" t="s">
        <v>15</v>
      </c>
    </row>
    <row r="92" spans="1:6" ht="21.95" customHeight="1" x14ac:dyDescent="0.25">
      <c r="A92" s="15"/>
      <c r="B92" s="22">
        <f>SUM(B75:B91)</f>
        <v>3000</v>
      </c>
      <c r="C92" s="31">
        <f>D92/B92</f>
        <v>93.926666666666662</v>
      </c>
      <c r="D92" s="8">
        <f>SUM(D75:D91)</f>
        <v>281780</v>
      </c>
      <c r="E92" s="7"/>
      <c r="F92" s="7"/>
    </row>
    <row r="93" spans="1:6" ht="21.95" customHeight="1" x14ac:dyDescent="0.25">
      <c r="A93" s="16" t="s">
        <v>171</v>
      </c>
      <c r="B93" s="23">
        <f>B25+B37+B57+B74+B92</f>
        <v>13800</v>
      </c>
      <c r="C93" s="32">
        <f>D93/B93</f>
        <v>93.519420289855077</v>
      </c>
      <c r="D93" s="18">
        <f>D25+D37+D57+D74+D92</f>
        <v>1290568</v>
      </c>
      <c r="E93" s="17"/>
      <c r="F93" s="17"/>
    </row>
    <row r="98" spans="1:6" s="3" customFormat="1" ht="21.95" customHeight="1" x14ac:dyDescent="0.25">
      <c r="A98" s="6"/>
      <c r="B98" s="28"/>
      <c r="C98" s="30"/>
      <c r="E98" s="4"/>
      <c r="F98" s="4"/>
    </row>
  </sheetData>
  <pageMargins left="0.7" right="0.7" top="0.75" bottom="0.75" header="0.3" footer="0.3"/>
  <pageSetup paperSize="9" scale="74" orientation="portrait" horizontalDpi="0" verticalDpi="0"/>
  <ignoredErrors>
    <ignoredError sqref="C9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381F-4EBE-B649-BCB4-7ACC8D8F1ADC}">
  <sheetPr>
    <tabColor theme="3" tint="0.89999084444715716"/>
    <pageSetUpPr fitToPage="1"/>
  </sheetPr>
  <dimension ref="A1:F62"/>
  <sheetViews>
    <sheetView topLeftCell="A49" zoomScale="92" zoomScaleNormal="92" workbookViewId="0">
      <selection activeCell="A58" sqref="A58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46</v>
      </c>
      <c r="B2" s="4">
        <v>300</v>
      </c>
      <c r="C2" s="30">
        <v>94.6</v>
      </c>
      <c r="D2" s="3">
        <f>B2*C2</f>
        <v>28380</v>
      </c>
      <c r="E2" s="4" t="s">
        <v>0</v>
      </c>
      <c r="F2" s="4" t="s">
        <v>15</v>
      </c>
    </row>
    <row r="3" spans="1:6" ht="21.95" customHeight="1" x14ac:dyDescent="0.25">
      <c r="A3" s="2" t="s">
        <v>47</v>
      </c>
      <c r="B3" s="4">
        <v>100</v>
      </c>
      <c r="C3" s="30">
        <v>94</v>
      </c>
      <c r="D3" s="3">
        <f t="shared" ref="D3:D19" si="0">B3*C3</f>
        <v>9400</v>
      </c>
      <c r="E3" s="4" t="s">
        <v>0</v>
      </c>
      <c r="F3" s="4" t="s">
        <v>15</v>
      </c>
    </row>
    <row r="4" spans="1:6" ht="21.95" customHeight="1" x14ac:dyDescent="0.25">
      <c r="A4" s="2" t="s">
        <v>48</v>
      </c>
      <c r="B4" s="4">
        <v>200</v>
      </c>
      <c r="C4" s="30">
        <v>93.4</v>
      </c>
      <c r="D4" s="3">
        <f t="shared" si="0"/>
        <v>18680</v>
      </c>
    </row>
    <row r="5" spans="1:6" ht="21.95" customHeight="1" x14ac:dyDescent="0.25">
      <c r="A5" s="2" t="s">
        <v>49</v>
      </c>
      <c r="B5" s="4">
        <v>200</v>
      </c>
      <c r="C5" s="30">
        <v>93.9</v>
      </c>
      <c r="D5" s="3">
        <f t="shared" si="0"/>
        <v>18780</v>
      </c>
    </row>
    <row r="6" spans="1:6" ht="21.95" customHeight="1" x14ac:dyDescent="0.25">
      <c r="A6" s="2" t="s">
        <v>50</v>
      </c>
      <c r="B6" s="4">
        <v>200</v>
      </c>
      <c r="C6" s="30">
        <v>94.2</v>
      </c>
      <c r="D6" s="3">
        <f t="shared" si="0"/>
        <v>18840</v>
      </c>
    </row>
    <row r="7" spans="1:6" ht="21.95" customHeight="1" x14ac:dyDescent="0.25">
      <c r="A7" s="2" t="s">
        <v>51</v>
      </c>
      <c r="B7" s="4">
        <v>1</v>
      </c>
      <c r="C7" s="30">
        <v>94.6</v>
      </c>
      <c r="D7" s="3">
        <f t="shared" si="0"/>
        <v>94.6</v>
      </c>
    </row>
    <row r="8" spans="1:6" ht="21.95" customHeight="1" x14ac:dyDescent="0.25">
      <c r="A8" s="2" t="s">
        <v>52</v>
      </c>
      <c r="B8" s="4">
        <v>199</v>
      </c>
      <c r="C8" s="30">
        <v>94.6</v>
      </c>
      <c r="D8" s="3">
        <f t="shared" si="0"/>
        <v>18825.399999999998</v>
      </c>
    </row>
    <row r="9" spans="1:6" ht="21.95" customHeight="1" x14ac:dyDescent="0.25">
      <c r="A9" s="2" t="s">
        <v>53</v>
      </c>
      <c r="B9" s="4">
        <v>200</v>
      </c>
      <c r="C9" s="30">
        <v>94.2</v>
      </c>
      <c r="D9" s="3">
        <f t="shared" si="0"/>
        <v>18840</v>
      </c>
    </row>
    <row r="10" spans="1:6" ht="21.95" customHeight="1" x14ac:dyDescent="0.25">
      <c r="A10" s="2" t="s">
        <v>54</v>
      </c>
      <c r="B10" s="4">
        <v>200</v>
      </c>
      <c r="C10" s="30">
        <v>93.6</v>
      </c>
      <c r="D10" s="3">
        <f t="shared" si="0"/>
        <v>18720</v>
      </c>
    </row>
    <row r="11" spans="1:6" ht="21.95" customHeight="1" x14ac:dyDescent="0.25">
      <c r="A11" s="2" t="s">
        <v>55</v>
      </c>
      <c r="B11" s="4">
        <v>1</v>
      </c>
      <c r="C11" s="30">
        <v>94</v>
      </c>
      <c r="D11" s="3">
        <f t="shared" si="0"/>
        <v>94</v>
      </c>
    </row>
    <row r="12" spans="1:6" ht="21.95" customHeight="1" x14ac:dyDescent="0.25">
      <c r="A12" s="2" t="s">
        <v>55</v>
      </c>
      <c r="B12" s="4">
        <v>50</v>
      </c>
      <c r="C12" s="30">
        <v>94</v>
      </c>
      <c r="D12" s="3">
        <f t="shared" si="0"/>
        <v>4700</v>
      </c>
      <c r="E12" s="4" t="s">
        <v>0</v>
      </c>
      <c r="F12" s="4" t="s">
        <v>15</v>
      </c>
    </row>
    <row r="13" spans="1:6" ht="21.95" customHeight="1" x14ac:dyDescent="0.25">
      <c r="A13" s="2" t="s">
        <v>56</v>
      </c>
      <c r="B13" s="4">
        <v>249</v>
      </c>
      <c r="C13" s="30">
        <v>94</v>
      </c>
      <c r="D13" s="3">
        <f t="shared" si="0"/>
        <v>23406</v>
      </c>
      <c r="E13" s="4" t="s">
        <v>0</v>
      </c>
      <c r="F13" s="4" t="s">
        <v>15</v>
      </c>
    </row>
    <row r="14" spans="1:6" ht="21.95" customHeight="1" x14ac:dyDescent="0.25">
      <c r="A14" s="2" t="s">
        <v>57</v>
      </c>
      <c r="B14" s="4">
        <v>100</v>
      </c>
      <c r="C14" s="30">
        <v>94</v>
      </c>
      <c r="D14" s="3">
        <f t="shared" si="0"/>
        <v>9400</v>
      </c>
      <c r="E14" s="4" t="s">
        <v>0</v>
      </c>
      <c r="F14" s="4" t="s">
        <v>15</v>
      </c>
    </row>
    <row r="15" spans="1:6" ht="21.95" customHeight="1" x14ac:dyDescent="0.25">
      <c r="A15" s="2" t="s">
        <v>58</v>
      </c>
      <c r="B15" s="4">
        <v>60</v>
      </c>
      <c r="C15" s="30">
        <v>93.7</v>
      </c>
      <c r="D15" s="3">
        <f t="shared" si="0"/>
        <v>5622</v>
      </c>
      <c r="E15" s="4" t="s">
        <v>0</v>
      </c>
      <c r="F15" s="4" t="s">
        <v>15</v>
      </c>
    </row>
    <row r="16" spans="1:6" ht="21.95" customHeight="1" x14ac:dyDescent="0.25">
      <c r="A16" s="2" t="s">
        <v>59</v>
      </c>
      <c r="B16" s="4">
        <v>50</v>
      </c>
      <c r="C16" s="30">
        <v>93.7</v>
      </c>
      <c r="D16" s="3">
        <f t="shared" si="0"/>
        <v>4685</v>
      </c>
      <c r="E16" s="4" t="s">
        <v>0</v>
      </c>
      <c r="F16" s="4" t="s">
        <v>15</v>
      </c>
    </row>
    <row r="17" spans="1:6" ht="21.95" customHeight="1" x14ac:dyDescent="0.25">
      <c r="A17" s="2" t="s">
        <v>59</v>
      </c>
      <c r="B17" s="4">
        <v>90</v>
      </c>
      <c r="C17" s="30">
        <v>93.7</v>
      </c>
      <c r="D17" s="3">
        <f t="shared" si="0"/>
        <v>8433</v>
      </c>
      <c r="E17" s="4" t="s">
        <v>0</v>
      </c>
      <c r="F17" s="4" t="s">
        <v>15</v>
      </c>
    </row>
    <row r="18" spans="1:6" ht="21.95" customHeight="1" x14ac:dyDescent="0.25">
      <c r="A18" s="2" t="s">
        <v>60</v>
      </c>
      <c r="B18" s="4">
        <v>283</v>
      </c>
      <c r="C18" s="30">
        <v>94</v>
      </c>
      <c r="D18" s="3">
        <f t="shared" si="0"/>
        <v>26602</v>
      </c>
      <c r="E18" s="4" t="s">
        <v>0</v>
      </c>
      <c r="F18" s="4" t="s">
        <v>15</v>
      </c>
    </row>
    <row r="19" spans="1:6" ht="21.95" customHeight="1" x14ac:dyDescent="0.25">
      <c r="A19" s="2" t="s">
        <v>61</v>
      </c>
      <c r="B19" s="4">
        <v>17</v>
      </c>
      <c r="C19" s="30">
        <v>94</v>
      </c>
      <c r="D19" s="3">
        <f t="shared" si="0"/>
        <v>1598</v>
      </c>
      <c r="E19" s="4" t="s">
        <v>0</v>
      </c>
      <c r="F19" s="4" t="s">
        <v>15</v>
      </c>
    </row>
    <row r="20" spans="1:6" ht="21.95" customHeight="1" x14ac:dyDescent="0.25">
      <c r="A20" s="15"/>
      <c r="B20" s="22">
        <f>SUM(B2:B19)</f>
        <v>2500</v>
      </c>
      <c r="C20" s="31">
        <f>D20/B20</f>
        <v>94.04</v>
      </c>
      <c r="D20" s="8">
        <f>SUM(D2:D19)</f>
        <v>235100</v>
      </c>
      <c r="E20" s="7"/>
      <c r="F20" s="7"/>
    </row>
    <row r="21" spans="1:6" ht="21.95" customHeight="1" x14ac:dyDescent="0.25">
      <c r="A21" s="2" t="s">
        <v>62</v>
      </c>
      <c r="B21" s="4">
        <v>100</v>
      </c>
      <c r="C21" s="30">
        <v>98.4</v>
      </c>
      <c r="D21" s="3">
        <f>B21*C21</f>
        <v>9840</v>
      </c>
    </row>
    <row r="22" spans="1:6" ht="21.95" customHeight="1" x14ac:dyDescent="0.25">
      <c r="A22" s="2" t="s">
        <v>63</v>
      </c>
      <c r="B22" s="4">
        <v>100</v>
      </c>
      <c r="C22" s="30">
        <v>98.4</v>
      </c>
      <c r="D22" s="3">
        <f t="shared" ref="D22:D33" si="1">B22*C22</f>
        <v>9840</v>
      </c>
    </row>
    <row r="23" spans="1:6" ht="21.95" customHeight="1" x14ac:dyDescent="0.25">
      <c r="A23" s="2" t="s">
        <v>64</v>
      </c>
      <c r="B23" s="4">
        <v>200</v>
      </c>
      <c r="C23" s="30">
        <v>99</v>
      </c>
      <c r="D23" s="3">
        <f t="shared" si="1"/>
        <v>19800</v>
      </c>
    </row>
    <row r="24" spans="1:6" ht="21.95" customHeight="1" x14ac:dyDescent="0.25">
      <c r="A24" s="2" t="s">
        <v>65</v>
      </c>
      <c r="B24" s="4">
        <v>147</v>
      </c>
      <c r="C24" s="30">
        <v>99.1</v>
      </c>
      <c r="D24" s="3">
        <f t="shared" si="1"/>
        <v>14567.699999999999</v>
      </c>
    </row>
    <row r="25" spans="1:6" ht="21.95" customHeight="1" x14ac:dyDescent="0.25">
      <c r="A25" s="2" t="s">
        <v>66</v>
      </c>
      <c r="B25" s="4">
        <v>53</v>
      </c>
      <c r="C25" s="30">
        <v>99.1</v>
      </c>
      <c r="D25" s="3">
        <f t="shared" si="1"/>
        <v>5252.2999999999993</v>
      </c>
    </row>
    <row r="26" spans="1:6" ht="21.95" customHeight="1" x14ac:dyDescent="0.25">
      <c r="A26" s="2" t="s">
        <v>67</v>
      </c>
      <c r="B26" s="4">
        <v>2</v>
      </c>
      <c r="C26" s="30">
        <v>98.2</v>
      </c>
      <c r="D26" s="3">
        <f t="shared" si="1"/>
        <v>196.4</v>
      </c>
    </row>
    <row r="27" spans="1:6" ht="21.95" customHeight="1" x14ac:dyDescent="0.25">
      <c r="A27" s="2" t="s">
        <v>68</v>
      </c>
      <c r="B27" s="4">
        <v>298</v>
      </c>
      <c r="C27" s="30">
        <v>98.2</v>
      </c>
      <c r="D27" s="3">
        <f t="shared" si="1"/>
        <v>29263.600000000002</v>
      </c>
    </row>
    <row r="28" spans="1:6" ht="21.95" customHeight="1" x14ac:dyDescent="0.25">
      <c r="A28" s="2" t="s">
        <v>69</v>
      </c>
      <c r="B28" s="4">
        <v>79</v>
      </c>
      <c r="C28" s="30">
        <v>97</v>
      </c>
      <c r="D28" s="3">
        <f t="shared" si="1"/>
        <v>7663</v>
      </c>
    </row>
    <row r="29" spans="1:6" ht="21.95" customHeight="1" x14ac:dyDescent="0.25">
      <c r="A29" s="2" t="s">
        <v>70</v>
      </c>
      <c r="B29" s="4">
        <v>20</v>
      </c>
      <c r="C29" s="30">
        <v>97</v>
      </c>
      <c r="D29" s="3">
        <f t="shared" si="1"/>
        <v>1940</v>
      </c>
      <c r="E29" s="4" t="s">
        <v>0</v>
      </c>
      <c r="F29" s="4" t="s">
        <v>15</v>
      </c>
    </row>
    <row r="30" spans="1:6" ht="21.95" customHeight="1" x14ac:dyDescent="0.25">
      <c r="A30" s="2" t="s">
        <v>71</v>
      </c>
      <c r="B30" s="4">
        <v>1</v>
      </c>
      <c r="C30" s="30">
        <v>97</v>
      </c>
      <c r="D30" s="3">
        <f t="shared" si="1"/>
        <v>97</v>
      </c>
      <c r="E30" s="4" t="s">
        <v>0</v>
      </c>
      <c r="F30" s="4" t="s">
        <v>15</v>
      </c>
    </row>
    <row r="31" spans="1:6" ht="21.95" customHeight="1" x14ac:dyDescent="0.25">
      <c r="A31" s="2" t="s">
        <v>72</v>
      </c>
      <c r="B31" s="4">
        <v>7</v>
      </c>
      <c r="C31" s="30">
        <v>95</v>
      </c>
      <c r="D31" s="3">
        <f t="shared" si="1"/>
        <v>665</v>
      </c>
      <c r="E31" s="4" t="s">
        <v>0</v>
      </c>
      <c r="F31" s="4" t="s">
        <v>15</v>
      </c>
    </row>
    <row r="32" spans="1:6" ht="21.95" customHeight="1" x14ac:dyDescent="0.25">
      <c r="A32" s="2" t="s">
        <v>73</v>
      </c>
      <c r="B32" s="4">
        <v>193</v>
      </c>
      <c r="C32" s="30">
        <v>95</v>
      </c>
      <c r="D32" s="3">
        <f t="shared" si="1"/>
        <v>18335</v>
      </c>
      <c r="E32" s="4" t="s">
        <v>0</v>
      </c>
      <c r="F32" s="4" t="s">
        <v>15</v>
      </c>
    </row>
    <row r="33" spans="1:6" ht="21.95" customHeight="1" x14ac:dyDescent="0.25">
      <c r="A33" s="2" t="s">
        <v>74</v>
      </c>
      <c r="B33" s="4">
        <v>200</v>
      </c>
      <c r="C33" s="30">
        <v>94.7</v>
      </c>
      <c r="D33" s="3">
        <f t="shared" si="1"/>
        <v>18940</v>
      </c>
      <c r="E33" s="4" t="s">
        <v>0</v>
      </c>
      <c r="F33" s="4" t="s">
        <v>15</v>
      </c>
    </row>
    <row r="34" spans="1:6" ht="21.95" customHeight="1" x14ac:dyDescent="0.25">
      <c r="A34" s="15"/>
      <c r="B34" s="22">
        <f>SUM(B21:B33)</f>
        <v>1400</v>
      </c>
      <c r="C34" s="31">
        <f>D34/B34</f>
        <v>97.428571428571431</v>
      </c>
      <c r="D34" s="8">
        <f>SUM(D21:D33)</f>
        <v>136400</v>
      </c>
      <c r="E34" s="7"/>
      <c r="F34" s="7"/>
    </row>
    <row r="35" spans="1:6" ht="21.95" customHeight="1" x14ac:dyDescent="0.25">
      <c r="A35" s="2" t="s">
        <v>75</v>
      </c>
      <c r="B35" s="4">
        <v>200</v>
      </c>
      <c r="C35" s="30">
        <v>96.8</v>
      </c>
      <c r="D35" s="3">
        <f>B35*C35</f>
        <v>19360</v>
      </c>
    </row>
    <row r="36" spans="1:6" ht="21.95" customHeight="1" x14ac:dyDescent="0.25">
      <c r="A36" s="2" t="s">
        <v>76</v>
      </c>
      <c r="B36" s="4">
        <v>200</v>
      </c>
      <c r="C36" s="30">
        <v>96.2</v>
      </c>
      <c r="D36" s="3">
        <f t="shared" ref="D36:D40" si="2">B36*C36</f>
        <v>19240</v>
      </c>
    </row>
    <row r="37" spans="1:6" ht="21.95" customHeight="1" x14ac:dyDescent="0.25">
      <c r="A37" s="2" t="s">
        <v>77</v>
      </c>
      <c r="B37" s="4">
        <v>200</v>
      </c>
      <c r="C37" s="30">
        <v>97.8</v>
      </c>
      <c r="D37" s="3">
        <f t="shared" si="2"/>
        <v>19560</v>
      </c>
    </row>
    <row r="38" spans="1:6" ht="21.95" customHeight="1" x14ac:dyDescent="0.25">
      <c r="A38" s="2" t="s">
        <v>78</v>
      </c>
      <c r="B38" s="4">
        <v>200</v>
      </c>
      <c r="C38" s="30">
        <v>96.6</v>
      </c>
      <c r="D38" s="3">
        <f t="shared" si="2"/>
        <v>19320</v>
      </c>
    </row>
    <row r="39" spans="1:6" ht="21.95" customHeight="1" x14ac:dyDescent="0.25">
      <c r="A39" s="2" t="s">
        <v>79</v>
      </c>
      <c r="B39" s="4">
        <v>75</v>
      </c>
      <c r="C39" s="30">
        <v>95.7</v>
      </c>
      <c r="D39" s="3">
        <f t="shared" si="2"/>
        <v>7177.5</v>
      </c>
    </row>
    <row r="40" spans="1:6" ht="21.95" customHeight="1" x14ac:dyDescent="0.25">
      <c r="A40" s="2" t="s">
        <v>80</v>
      </c>
      <c r="B40" s="4">
        <v>125</v>
      </c>
      <c r="C40" s="30">
        <v>95.7</v>
      </c>
      <c r="D40" s="3">
        <f t="shared" si="2"/>
        <v>11962.5</v>
      </c>
    </row>
    <row r="41" spans="1:6" ht="21.95" customHeight="1" x14ac:dyDescent="0.25">
      <c r="A41" s="15"/>
      <c r="B41" s="22">
        <f>SUM(B35:B40)</f>
        <v>1000</v>
      </c>
      <c r="C41" s="31">
        <f>D41/B41</f>
        <v>96.62</v>
      </c>
      <c r="D41" s="8">
        <f>SUM(D35:D40)</f>
        <v>96620</v>
      </c>
      <c r="E41" s="7"/>
      <c r="F41" s="7"/>
    </row>
    <row r="42" spans="1:6" ht="21.95" customHeight="1" x14ac:dyDescent="0.25">
      <c r="A42" s="2" t="s">
        <v>81</v>
      </c>
      <c r="B42" s="4">
        <v>200</v>
      </c>
      <c r="C42" s="30">
        <v>97</v>
      </c>
      <c r="D42" s="3">
        <f>B42*C42</f>
        <v>19400</v>
      </c>
      <c r="E42" s="4" t="s">
        <v>0</v>
      </c>
      <c r="F42" s="4" t="s">
        <v>15</v>
      </c>
    </row>
    <row r="43" spans="1:6" ht="21.95" customHeight="1" x14ac:dyDescent="0.25">
      <c r="A43" s="2" t="s">
        <v>82</v>
      </c>
      <c r="B43" s="4">
        <v>154</v>
      </c>
      <c r="C43" s="30">
        <v>97.1</v>
      </c>
      <c r="D43" s="3">
        <f t="shared" ref="D43:D55" si="3">B43*C43</f>
        <v>14953.4</v>
      </c>
    </row>
    <row r="44" spans="1:6" ht="21.95" customHeight="1" x14ac:dyDescent="0.25">
      <c r="A44" s="2" t="s">
        <v>83</v>
      </c>
      <c r="B44" s="4">
        <v>46</v>
      </c>
      <c r="C44" s="30">
        <v>97.1</v>
      </c>
      <c r="D44" s="3">
        <f t="shared" si="3"/>
        <v>4466.5999999999995</v>
      </c>
    </row>
    <row r="45" spans="1:6" ht="21.95" customHeight="1" x14ac:dyDescent="0.25">
      <c r="A45" s="2" t="s">
        <v>84</v>
      </c>
      <c r="B45" s="4">
        <v>200</v>
      </c>
      <c r="C45" s="30">
        <v>96.9</v>
      </c>
      <c r="D45" s="3">
        <f t="shared" si="3"/>
        <v>19380</v>
      </c>
    </row>
    <row r="46" spans="1:6" ht="21.95" customHeight="1" x14ac:dyDescent="0.25">
      <c r="A46" s="2" t="s">
        <v>85</v>
      </c>
      <c r="B46" s="4">
        <v>10</v>
      </c>
      <c r="C46" s="30">
        <v>95</v>
      </c>
      <c r="D46" s="3">
        <f t="shared" si="3"/>
        <v>950</v>
      </c>
    </row>
    <row r="47" spans="1:6" ht="21.95" customHeight="1" x14ac:dyDescent="0.25">
      <c r="A47" s="2" t="s">
        <v>86</v>
      </c>
      <c r="B47" s="4">
        <v>1</v>
      </c>
      <c r="C47" s="30">
        <v>95.4</v>
      </c>
      <c r="D47" s="3">
        <f t="shared" si="3"/>
        <v>95.4</v>
      </c>
    </row>
    <row r="48" spans="1:6" ht="21.95" customHeight="1" x14ac:dyDescent="0.25">
      <c r="A48" s="2" t="s">
        <v>87</v>
      </c>
      <c r="B48" s="4">
        <v>190</v>
      </c>
      <c r="C48" s="30">
        <v>95.4</v>
      </c>
      <c r="D48" s="3">
        <f t="shared" si="3"/>
        <v>18126</v>
      </c>
    </row>
    <row r="49" spans="1:6" ht="21.95" customHeight="1" x14ac:dyDescent="0.25">
      <c r="A49" s="2" t="s">
        <v>87</v>
      </c>
      <c r="B49" s="4">
        <v>9</v>
      </c>
      <c r="C49" s="30">
        <v>95.4</v>
      </c>
      <c r="D49" s="3">
        <f t="shared" si="3"/>
        <v>858.6</v>
      </c>
    </row>
    <row r="50" spans="1:6" ht="21.95" customHeight="1" x14ac:dyDescent="0.25">
      <c r="A50" s="2" t="s">
        <v>88</v>
      </c>
      <c r="B50" s="4">
        <v>26</v>
      </c>
      <c r="C50" s="30">
        <v>95</v>
      </c>
      <c r="D50" s="3">
        <f t="shared" si="3"/>
        <v>2470</v>
      </c>
    </row>
    <row r="51" spans="1:6" ht="21.95" customHeight="1" x14ac:dyDescent="0.25">
      <c r="A51" s="2" t="s">
        <v>88</v>
      </c>
      <c r="B51" s="4">
        <v>464</v>
      </c>
      <c r="C51" s="30">
        <v>95</v>
      </c>
      <c r="D51" s="3">
        <f t="shared" si="3"/>
        <v>44080</v>
      </c>
    </row>
    <row r="52" spans="1:6" ht="21.95" customHeight="1" x14ac:dyDescent="0.25">
      <c r="A52" s="2" t="s">
        <v>89</v>
      </c>
      <c r="B52" s="4">
        <v>1</v>
      </c>
      <c r="C52" s="30">
        <v>94.6</v>
      </c>
      <c r="D52" s="3">
        <f t="shared" si="3"/>
        <v>94.6</v>
      </c>
      <c r="E52" s="4" t="s">
        <v>0</v>
      </c>
      <c r="F52" s="4" t="s">
        <v>15</v>
      </c>
    </row>
    <row r="53" spans="1:6" ht="21.95" customHeight="1" x14ac:dyDescent="0.25">
      <c r="A53" s="2" t="s">
        <v>89</v>
      </c>
      <c r="B53" s="4">
        <v>1</v>
      </c>
      <c r="C53" s="30">
        <v>94.6</v>
      </c>
      <c r="D53" s="3">
        <f t="shared" si="3"/>
        <v>94.6</v>
      </c>
      <c r="E53" s="4" t="s">
        <v>0</v>
      </c>
      <c r="F53" s="4" t="s">
        <v>15</v>
      </c>
    </row>
    <row r="54" spans="1:6" ht="21.95" customHeight="1" x14ac:dyDescent="0.25">
      <c r="A54" s="2" t="s">
        <v>90</v>
      </c>
      <c r="B54" s="4">
        <v>75</v>
      </c>
      <c r="C54" s="30">
        <v>95</v>
      </c>
      <c r="D54" s="3">
        <f t="shared" si="3"/>
        <v>7125</v>
      </c>
      <c r="E54" s="4" t="s">
        <v>0</v>
      </c>
      <c r="F54" s="4" t="s">
        <v>15</v>
      </c>
    </row>
    <row r="55" spans="1:6" ht="21.95" customHeight="1" x14ac:dyDescent="0.25">
      <c r="A55" s="2" t="s">
        <v>90</v>
      </c>
      <c r="B55" s="4">
        <v>123</v>
      </c>
      <c r="C55" s="30">
        <v>95</v>
      </c>
      <c r="D55" s="3">
        <f t="shared" si="3"/>
        <v>11685</v>
      </c>
      <c r="E55" s="4" t="s">
        <v>0</v>
      </c>
      <c r="F55" s="4" t="s">
        <v>15</v>
      </c>
    </row>
    <row r="56" spans="1:6" ht="21.95" customHeight="1" x14ac:dyDescent="0.25">
      <c r="A56" s="15"/>
      <c r="B56" s="22">
        <f>SUM(B42:B55)</f>
        <v>1500</v>
      </c>
      <c r="C56" s="31">
        <f>D56/B56</f>
        <v>95.852800000000002</v>
      </c>
      <c r="D56" s="8">
        <f>SUM(D42:D55)</f>
        <v>143779.20000000001</v>
      </c>
      <c r="E56" s="7"/>
      <c r="F56" s="7"/>
    </row>
    <row r="57" spans="1:6" ht="21.95" customHeight="1" x14ac:dyDescent="0.25">
      <c r="A57" s="16" t="s">
        <v>170</v>
      </c>
      <c r="B57" s="23">
        <f>B20+B34+B41+B56</f>
        <v>6400</v>
      </c>
      <c r="C57" s="32">
        <f>D57/B57</f>
        <v>95.609249999999989</v>
      </c>
      <c r="D57" s="18">
        <f>D20+D34+D41+D56</f>
        <v>611899.19999999995</v>
      </c>
      <c r="E57" s="17"/>
      <c r="F57" s="17"/>
    </row>
    <row r="62" spans="1:6" s="3" customFormat="1" ht="21.95" customHeight="1" x14ac:dyDescent="0.25">
      <c r="A62" s="6"/>
      <c r="B62" s="28"/>
      <c r="C62" s="30"/>
      <c r="E62" s="4"/>
      <c r="F62" s="4"/>
    </row>
  </sheetData>
  <pageMargins left="0.7" right="0.7" top="0.75" bottom="0.75" header="0.3" footer="0.3"/>
  <pageSetup paperSize="9" scale="74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A23A-3CF3-194D-AB42-DF7C4589FDBC}">
  <sheetPr>
    <tabColor theme="3" tint="0.89999084444715716"/>
    <pageSetUpPr fitToPage="1"/>
  </sheetPr>
  <dimension ref="A1:F41"/>
  <sheetViews>
    <sheetView topLeftCell="A10" workbookViewId="0">
      <selection activeCell="E40" sqref="E40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14</v>
      </c>
      <c r="B2" s="4">
        <v>50</v>
      </c>
      <c r="C2" s="30">
        <v>93.4</v>
      </c>
      <c r="D2" s="3">
        <f t="shared" ref="D2:D15" si="0">C2*B2</f>
        <v>4670</v>
      </c>
      <c r="E2" s="4" t="s">
        <v>0</v>
      </c>
      <c r="F2" s="4" t="s">
        <v>15</v>
      </c>
    </row>
    <row r="3" spans="1:6" ht="21.95" customHeight="1" x14ac:dyDescent="0.25">
      <c r="A3" s="2" t="s">
        <v>16</v>
      </c>
      <c r="B3" s="4">
        <v>150</v>
      </c>
      <c r="C3" s="30">
        <v>93.4</v>
      </c>
      <c r="D3" s="3">
        <f t="shared" si="0"/>
        <v>14010</v>
      </c>
      <c r="E3" s="4" t="s">
        <v>0</v>
      </c>
      <c r="F3" s="4" t="s">
        <v>15</v>
      </c>
    </row>
    <row r="4" spans="1:6" ht="21.95" customHeight="1" x14ac:dyDescent="0.25">
      <c r="A4" s="2" t="s">
        <v>17</v>
      </c>
      <c r="B4" s="4">
        <v>200</v>
      </c>
      <c r="C4" s="30">
        <v>93.2</v>
      </c>
      <c r="D4" s="3">
        <f t="shared" si="0"/>
        <v>18640</v>
      </c>
      <c r="E4" s="4" t="s">
        <v>0</v>
      </c>
      <c r="F4" s="4" t="s">
        <v>15</v>
      </c>
    </row>
    <row r="5" spans="1:6" ht="21.95" customHeight="1" x14ac:dyDescent="0.25">
      <c r="A5" s="2" t="s">
        <v>18</v>
      </c>
      <c r="B5" s="4">
        <v>200</v>
      </c>
      <c r="C5" s="30">
        <v>92.6</v>
      </c>
      <c r="D5" s="3">
        <f t="shared" si="0"/>
        <v>18520</v>
      </c>
      <c r="E5" s="4" t="s">
        <v>0</v>
      </c>
      <c r="F5" s="4" t="s">
        <v>15</v>
      </c>
    </row>
    <row r="6" spans="1:6" ht="21.95" customHeight="1" x14ac:dyDescent="0.25">
      <c r="A6" s="2" t="s">
        <v>19</v>
      </c>
      <c r="B6" s="4">
        <v>200</v>
      </c>
      <c r="C6" s="30">
        <v>93</v>
      </c>
      <c r="D6" s="3">
        <f t="shared" si="0"/>
        <v>18600</v>
      </c>
      <c r="E6" s="4" t="s">
        <v>0</v>
      </c>
      <c r="F6" s="4" t="s">
        <v>15</v>
      </c>
    </row>
    <row r="7" spans="1:6" ht="21.95" customHeight="1" x14ac:dyDescent="0.25">
      <c r="A7" s="2" t="s">
        <v>20</v>
      </c>
      <c r="B7" s="4">
        <v>200</v>
      </c>
      <c r="C7" s="30">
        <v>93.1</v>
      </c>
      <c r="D7" s="3">
        <f t="shared" si="0"/>
        <v>18620</v>
      </c>
      <c r="E7" s="4" t="s">
        <v>0</v>
      </c>
      <c r="F7" s="4" t="s">
        <v>15</v>
      </c>
    </row>
    <row r="8" spans="1:6" ht="21.95" customHeight="1" x14ac:dyDescent="0.25">
      <c r="A8" s="2" t="s">
        <v>21</v>
      </c>
      <c r="B8" s="4">
        <v>69</v>
      </c>
      <c r="C8" s="30">
        <v>93.5</v>
      </c>
      <c r="D8" s="3">
        <f t="shared" si="0"/>
        <v>6451.5</v>
      </c>
      <c r="E8" s="4" t="s">
        <v>0</v>
      </c>
      <c r="F8" s="4" t="s">
        <v>15</v>
      </c>
    </row>
    <row r="9" spans="1:6" ht="21.95" customHeight="1" x14ac:dyDescent="0.25">
      <c r="A9" s="2" t="s">
        <v>22</v>
      </c>
      <c r="B9" s="4">
        <v>31</v>
      </c>
      <c r="C9" s="30">
        <v>93.5</v>
      </c>
      <c r="D9" s="3">
        <f t="shared" si="0"/>
        <v>2898.5</v>
      </c>
      <c r="E9" s="4" t="s">
        <v>0</v>
      </c>
      <c r="F9" s="4" t="s">
        <v>15</v>
      </c>
    </row>
    <row r="10" spans="1:6" ht="21.95" customHeight="1" x14ac:dyDescent="0.25">
      <c r="A10" s="2" t="s">
        <v>23</v>
      </c>
      <c r="B10" s="4">
        <v>200</v>
      </c>
      <c r="C10" s="30">
        <v>93.7</v>
      </c>
      <c r="D10" s="3">
        <f t="shared" si="0"/>
        <v>18740</v>
      </c>
      <c r="E10" s="4" t="s">
        <v>0</v>
      </c>
      <c r="F10" s="4" t="s">
        <v>15</v>
      </c>
    </row>
    <row r="11" spans="1:6" ht="21.95" customHeight="1" x14ac:dyDescent="0.25">
      <c r="A11" s="2" t="s">
        <v>24</v>
      </c>
      <c r="B11" s="4">
        <v>100</v>
      </c>
      <c r="C11" s="30">
        <v>94</v>
      </c>
      <c r="D11" s="3">
        <f t="shared" si="0"/>
        <v>9400</v>
      </c>
      <c r="E11" s="4" t="s">
        <v>0</v>
      </c>
      <c r="F11" s="4" t="s">
        <v>15</v>
      </c>
    </row>
    <row r="12" spans="1:6" ht="21.95" customHeight="1" x14ac:dyDescent="0.25">
      <c r="A12" s="2" t="s">
        <v>25</v>
      </c>
      <c r="B12" s="4">
        <v>100</v>
      </c>
      <c r="C12" s="30">
        <v>94.1</v>
      </c>
      <c r="D12" s="3">
        <f t="shared" si="0"/>
        <v>9410</v>
      </c>
      <c r="E12" s="4" t="s">
        <v>0</v>
      </c>
      <c r="F12" s="4" t="s">
        <v>15</v>
      </c>
    </row>
    <row r="13" spans="1:6" ht="21.95" customHeight="1" x14ac:dyDescent="0.25">
      <c r="A13" s="2" t="s">
        <v>26</v>
      </c>
      <c r="B13" s="4">
        <v>200</v>
      </c>
      <c r="C13" s="30">
        <v>93.7</v>
      </c>
      <c r="D13" s="3">
        <f t="shared" si="0"/>
        <v>18740</v>
      </c>
      <c r="E13" s="4" t="s">
        <v>0</v>
      </c>
      <c r="F13" s="4" t="s">
        <v>15</v>
      </c>
    </row>
    <row r="14" spans="1:6" ht="21.95" customHeight="1" x14ac:dyDescent="0.25">
      <c r="A14" s="2" t="s">
        <v>27</v>
      </c>
      <c r="B14" s="4">
        <v>200</v>
      </c>
      <c r="C14" s="30">
        <v>93.3</v>
      </c>
      <c r="D14" s="3">
        <f t="shared" si="0"/>
        <v>18660</v>
      </c>
      <c r="E14" s="4" t="s">
        <v>0</v>
      </c>
      <c r="F14" s="4" t="s">
        <v>15</v>
      </c>
    </row>
    <row r="15" spans="1:6" ht="21.95" customHeight="1" x14ac:dyDescent="0.25">
      <c r="A15" s="2" t="s">
        <v>28</v>
      </c>
      <c r="B15" s="4">
        <v>100</v>
      </c>
      <c r="C15" s="30">
        <v>92.8</v>
      </c>
      <c r="D15" s="3">
        <f t="shared" si="0"/>
        <v>9280</v>
      </c>
      <c r="E15" s="4" t="s">
        <v>0</v>
      </c>
      <c r="F15" s="4" t="s">
        <v>15</v>
      </c>
    </row>
    <row r="16" spans="1:6" ht="21.95" customHeight="1" x14ac:dyDescent="0.25">
      <c r="A16" s="15"/>
      <c r="B16" s="22">
        <f>SUM(B2:B15)</f>
        <v>2000</v>
      </c>
      <c r="C16" s="31">
        <f>D16/B16</f>
        <v>93.32</v>
      </c>
      <c r="D16" s="8">
        <f>SUM(D2:D15)</f>
        <v>186640</v>
      </c>
      <c r="E16" s="7"/>
      <c r="F16" s="7"/>
    </row>
    <row r="17" spans="1:6" ht="21.95" customHeight="1" x14ac:dyDescent="0.25">
      <c r="A17" s="2" t="s">
        <v>29</v>
      </c>
      <c r="B17" s="4">
        <v>158</v>
      </c>
      <c r="C17" s="30">
        <v>94.5</v>
      </c>
      <c r="D17" s="3">
        <f t="shared" ref="D17:D34" si="1">C17*B17</f>
        <v>14931</v>
      </c>
      <c r="E17" s="4" t="s">
        <v>0</v>
      </c>
      <c r="F17" s="4" t="s">
        <v>1</v>
      </c>
    </row>
    <row r="18" spans="1:6" ht="21.95" customHeight="1" x14ac:dyDescent="0.25">
      <c r="A18" s="2" t="s">
        <v>30</v>
      </c>
      <c r="B18" s="4">
        <v>87</v>
      </c>
      <c r="C18" s="30">
        <v>94.5</v>
      </c>
      <c r="D18" s="3">
        <f t="shared" si="1"/>
        <v>8221.5</v>
      </c>
      <c r="E18" s="4" t="s">
        <v>0</v>
      </c>
      <c r="F18" s="4" t="s">
        <v>1</v>
      </c>
    </row>
    <row r="19" spans="1:6" ht="21.95" customHeight="1" x14ac:dyDescent="0.25">
      <c r="A19" s="2" t="s">
        <v>31</v>
      </c>
      <c r="B19" s="4">
        <v>29</v>
      </c>
      <c r="C19" s="30">
        <v>94.5</v>
      </c>
      <c r="D19" s="3">
        <f t="shared" si="1"/>
        <v>2740.5</v>
      </c>
      <c r="E19" s="4" t="s">
        <v>0</v>
      </c>
      <c r="F19" s="4" t="s">
        <v>1</v>
      </c>
    </row>
    <row r="20" spans="1:6" ht="21.95" customHeight="1" x14ac:dyDescent="0.25">
      <c r="A20" s="2" t="s">
        <v>32</v>
      </c>
      <c r="B20" s="4">
        <v>26</v>
      </c>
      <c r="C20" s="30">
        <v>96.5</v>
      </c>
      <c r="D20" s="3">
        <f t="shared" si="1"/>
        <v>2509</v>
      </c>
      <c r="E20" s="4" t="s">
        <v>0</v>
      </c>
      <c r="F20" s="4" t="s">
        <v>1</v>
      </c>
    </row>
    <row r="21" spans="1:6" ht="21.95" customHeight="1" x14ac:dyDescent="0.25">
      <c r="A21" s="2" t="s">
        <v>33</v>
      </c>
      <c r="B21" s="4">
        <v>81</v>
      </c>
      <c r="C21" s="30">
        <v>97</v>
      </c>
      <c r="D21" s="3">
        <f t="shared" si="1"/>
        <v>7857</v>
      </c>
      <c r="E21" s="4" t="s">
        <v>0</v>
      </c>
      <c r="F21" s="4" t="s">
        <v>1</v>
      </c>
    </row>
    <row r="22" spans="1:6" ht="21.95" customHeight="1" x14ac:dyDescent="0.25">
      <c r="A22" s="2" t="s">
        <v>34</v>
      </c>
      <c r="B22" s="4">
        <v>50</v>
      </c>
      <c r="C22" s="30">
        <v>97</v>
      </c>
      <c r="D22" s="3">
        <f t="shared" si="1"/>
        <v>4850</v>
      </c>
      <c r="E22" s="4" t="s">
        <v>0</v>
      </c>
      <c r="F22" s="4" t="s">
        <v>1</v>
      </c>
    </row>
    <row r="23" spans="1:6" ht="21.95" customHeight="1" x14ac:dyDescent="0.25">
      <c r="A23" s="2" t="s">
        <v>35</v>
      </c>
      <c r="B23" s="4">
        <v>169</v>
      </c>
      <c r="C23" s="30">
        <v>97</v>
      </c>
      <c r="D23" s="3">
        <f t="shared" si="1"/>
        <v>16393</v>
      </c>
      <c r="E23" s="4" t="s">
        <v>0</v>
      </c>
      <c r="F23" s="4" t="s">
        <v>1</v>
      </c>
    </row>
    <row r="24" spans="1:6" ht="21.95" customHeight="1" x14ac:dyDescent="0.25">
      <c r="A24" s="2" t="s">
        <v>36</v>
      </c>
      <c r="B24" s="4">
        <v>300</v>
      </c>
      <c r="C24" s="30">
        <v>97.3</v>
      </c>
      <c r="D24" s="3">
        <f t="shared" si="1"/>
        <v>29190</v>
      </c>
      <c r="E24" s="4" t="s">
        <v>0</v>
      </c>
      <c r="F24" s="4" t="s">
        <v>1</v>
      </c>
    </row>
    <row r="25" spans="1:6" ht="21.95" customHeight="1" x14ac:dyDescent="0.25">
      <c r="A25" s="2" t="s">
        <v>37</v>
      </c>
      <c r="B25" s="4">
        <v>52</v>
      </c>
      <c r="C25" s="30">
        <v>96.2</v>
      </c>
      <c r="D25" s="3">
        <f t="shared" si="1"/>
        <v>5002.4000000000005</v>
      </c>
      <c r="E25" s="4" t="s">
        <v>0</v>
      </c>
      <c r="F25" s="4" t="s">
        <v>1</v>
      </c>
    </row>
    <row r="26" spans="1:6" ht="21.95" customHeight="1" x14ac:dyDescent="0.25">
      <c r="A26" s="2" t="s">
        <v>38</v>
      </c>
      <c r="B26" s="4">
        <v>48</v>
      </c>
      <c r="C26" s="30">
        <v>96.2</v>
      </c>
      <c r="D26" s="3">
        <f t="shared" si="1"/>
        <v>4617.6000000000004</v>
      </c>
      <c r="E26" s="4" t="s">
        <v>0</v>
      </c>
      <c r="F26" s="4" t="s">
        <v>1</v>
      </c>
    </row>
    <row r="27" spans="1:6" ht="21.95" customHeight="1" x14ac:dyDescent="0.25">
      <c r="A27" s="2" t="s">
        <v>39</v>
      </c>
      <c r="B27" s="4">
        <v>300</v>
      </c>
      <c r="C27" s="30">
        <v>94.6</v>
      </c>
      <c r="D27" s="3">
        <f t="shared" si="1"/>
        <v>28380</v>
      </c>
      <c r="E27" s="4" t="s">
        <v>0</v>
      </c>
      <c r="F27" s="4" t="s">
        <v>1</v>
      </c>
    </row>
    <row r="28" spans="1:6" ht="21.95" customHeight="1" x14ac:dyDescent="0.25">
      <c r="A28" s="2" t="s">
        <v>40</v>
      </c>
      <c r="B28" s="4">
        <v>300</v>
      </c>
      <c r="C28" s="30">
        <v>94.7</v>
      </c>
      <c r="D28" s="3">
        <f t="shared" si="1"/>
        <v>28410</v>
      </c>
      <c r="E28" s="4" t="s">
        <v>0</v>
      </c>
      <c r="F28" s="4" t="s">
        <v>1</v>
      </c>
    </row>
    <row r="29" spans="1:6" ht="21.95" customHeight="1" x14ac:dyDescent="0.25">
      <c r="A29" s="2" t="s">
        <v>41</v>
      </c>
      <c r="B29" s="4">
        <v>200</v>
      </c>
      <c r="C29" s="30">
        <v>94.4</v>
      </c>
      <c r="D29" s="3">
        <f t="shared" si="1"/>
        <v>18880</v>
      </c>
      <c r="E29" s="4" t="s">
        <v>0</v>
      </c>
      <c r="F29" s="4" t="s">
        <v>1</v>
      </c>
    </row>
    <row r="30" spans="1:6" ht="21.95" customHeight="1" x14ac:dyDescent="0.25">
      <c r="A30" s="2" t="s">
        <v>42</v>
      </c>
      <c r="B30" s="4">
        <v>1</v>
      </c>
      <c r="C30" s="30">
        <v>94.3</v>
      </c>
      <c r="D30" s="3">
        <f t="shared" si="1"/>
        <v>94.3</v>
      </c>
      <c r="E30" s="4" t="s">
        <v>0</v>
      </c>
      <c r="F30" s="4" t="s">
        <v>1</v>
      </c>
    </row>
    <row r="31" spans="1:6" ht="21.95" customHeight="1" x14ac:dyDescent="0.25">
      <c r="A31" s="2" t="s">
        <v>42</v>
      </c>
      <c r="B31" s="4">
        <v>1</v>
      </c>
      <c r="C31" s="30">
        <v>94.3</v>
      </c>
      <c r="D31" s="3">
        <f t="shared" si="1"/>
        <v>94.3</v>
      </c>
      <c r="E31" s="4" t="s">
        <v>0</v>
      </c>
      <c r="F31" s="4" t="s">
        <v>1</v>
      </c>
    </row>
    <row r="32" spans="1:6" ht="21.95" customHeight="1" x14ac:dyDescent="0.25">
      <c r="A32" s="2" t="s">
        <v>43</v>
      </c>
      <c r="B32" s="4">
        <v>11</v>
      </c>
      <c r="C32" s="30">
        <v>94.3</v>
      </c>
      <c r="D32" s="3">
        <f t="shared" si="1"/>
        <v>1037.3</v>
      </c>
      <c r="E32" s="4" t="s">
        <v>0</v>
      </c>
      <c r="F32" s="4" t="s">
        <v>1</v>
      </c>
    </row>
    <row r="33" spans="1:6" ht="21.95" customHeight="1" x14ac:dyDescent="0.25">
      <c r="A33" s="2" t="s">
        <v>43</v>
      </c>
      <c r="B33" s="4">
        <v>4</v>
      </c>
      <c r="C33" s="30">
        <v>94.3</v>
      </c>
      <c r="D33" s="3">
        <f t="shared" si="1"/>
        <v>377.2</v>
      </c>
      <c r="E33" s="4" t="s">
        <v>0</v>
      </c>
      <c r="F33" s="4" t="s">
        <v>1</v>
      </c>
    </row>
    <row r="34" spans="1:6" ht="21.95" customHeight="1" x14ac:dyDescent="0.25">
      <c r="A34" s="2" t="s">
        <v>44</v>
      </c>
      <c r="B34" s="4">
        <v>120</v>
      </c>
      <c r="C34" s="30">
        <v>95</v>
      </c>
      <c r="D34" s="3">
        <f t="shared" si="1"/>
        <v>11400</v>
      </c>
      <c r="E34" s="4" t="s">
        <v>0</v>
      </c>
      <c r="F34" s="4" t="s">
        <v>1</v>
      </c>
    </row>
    <row r="35" spans="1:6" s="1" customFormat="1" ht="21.95" customHeight="1" x14ac:dyDescent="0.25">
      <c r="A35" s="15"/>
      <c r="B35" s="22">
        <f>SUM(B17:B34)</f>
        <v>1937</v>
      </c>
      <c r="C35" s="31">
        <f>D35/B35</f>
        <v>95.500826019617961</v>
      </c>
      <c r="D35" s="8">
        <f>SUM(D17:D34)</f>
        <v>184985.09999999998</v>
      </c>
      <c r="E35" s="7"/>
      <c r="F35" s="7"/>
    </row>
    <row r="36" spans="1:6" ht="21.95" customHeight="1" x14ac:dyDescent="0.25">
      <c r="A36" s="16" t="s">
        <v>12</v>
      </c>
      <c r="B36" s="23">
        <f>B16+B35</f>
        <v>3937</v>
      </c>
      <c r="C36" s="32">
        <f>D36/B36</f>
        <v>94.392964185928363</v>
      </c>
      <c r="D36" s="18">
        <f>D16+D35</f>
        <v>371625.1</v>
      </c>
      <c r="E36" s="17"/>
      <c r="F36" s="17"/>
    </row>
    <row r="41" spans="1:6" s="3" customFormat="1" ht="21.95" customHeight="1" x14ac:dyDescent="0.25">
      <c r="A41" s="6"/>
      <c r="B41" s="28"/>
      <c r="C41" s="30"/>
      <c r="E41" s="4"/>
      <c r="F41" s="4"/>
    </row>
  </sheetData>
  <pageMargins left="0.7" right="0.7" top="0.75" bottom="0.75" header="0.3" footer="0.3"/>
  <pageSetup paperSize="9" scale="74" orientation="portrait" horizontalDpi="0" verticalDpi="0"/>
  <ignoredErrors>
    <ignoredError sqref="C16:D16 C35:C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423C-9362-1848-A3FE-81A8AC73C232}">
  <sheetPr>
    <tabColor theme="3" tint="0.89999084444715716"/>
    <pageSetUpPr fitToPage="1"/>
  </sheetPr>
  <dimension ref="A1:F46"/>
  <sheetViews>
    <sheetView zoomScale="92" zoomScaleNormal="92" workbookViewId="0">
      <selection activeCell="C41" sqref="C41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456</v>
      </c>
      <c r="B2" s="4">
        <v>300</v>
      </c>
      <c r="C2" s="30">
        <v>78.8</v>
      </c>
      <c r="D2" s="3">
        <f t="shared" ref="D2:D8" si="0">B2*C2</f>
        <v>23640</v>
      </c>
      <c r="E2" s="4" t="s">
        <v>0</v>
      </c>
      <c r="F2" s="4" t="s">
        <v>15</v>
      </c>
    </row>
    <row r="3" spans="1:6" ht="21.95" customHeight="1" x14ac:dyDescent="0.25">
      <c r="A3" s="2" t="s">
        <v>457</v>
      </c>
      <c r="B3" s="4">
        <v>271</v>
      </c>
      <c r="C3" s="30">
        <v>78.2</v>
      </c>
      <c r="D3" s="3">
        <f t="shared" si="0"/>
        <v>21192.2</v>
      </c>
      <c r="E3" s="4" t="s">
        <v>0</v>
      </c>
      <c r="F3" s="4" t="s">
        <v>15</v>
      </c>
    </row>
    <row r="4" spans="1:6" ht="21.95" customHeight="1" x14ac:dyDescent="0.25">
      <c r="A4" s="2" t="s">
        <v>458</v>
      </c>
      <c r="B4" s="4">
        <v>200</v>
      </c>
      <c r="C4" s="30">
        <v>79</v>
      </c>
      <c r="D4" s="3">
        <f t="shared" si="0"/>
        <v>15800</v>
      </c>
      <c r="E4" s="4" t="s">
        <v>0</v>
      </c>
      <c r="F4" s="4" t="s">
        <v>15</v>
      </c>
    </row>
    <row r="5" spans="1:6" ht="21.95" customHeight="1" x14ac:dyDescent="0.25">
      <c r="A5" s="2" t="s">
        <v>459</v>
      </c>
      <c r="B5" s="4">
        <v>29</v>
      </c>
      <c r="C5" s="30">
        <v>78.2</v>
      </c>
      <c r="D5" s="3">
        <f t="shared" si="0"/>
        <v>2267.8000000000002</v>
      </c>
      <c r="E5" s="4" t="s">
        <v>0</v>
      </c>
      <c r="F5" s="4" t="s">
        <v>15</v>
      </c>
    </row>
    <row r="6" spans="1:6" ht="21.95" customHeight="1" x14ac:dyDescent="0.25">
      <c r="A6" s="2" t="s">
        <v>460</v>
      </c>
      <c r="B6" s="4">
        <v>150</v>
      </c>
      <c r="C6" s="30">
        <v>77.2</v>
      </c>
      <c r="D6" s="3">
        <f t="shared" si="0"/>
        <v>11580</v>
      </c>
      <c r="E6" s="4" t="s">
        <v>0</v>
      </c>
      <c r="F6" s="4" t="s">
        <v>15</v>
      </c>
    </row>
    <row r="7" spans="1:6" ht="21.95" customHeight="1" x14ac:dyDescent="0.25">
      <c r="A7" s="2" t="s">
        <v>460</v>
      </c>
      <c r="B7" s="4">
        <v>50</v>
      </c>
      <c r="C7" s="30">
        <v>77.2</v>
      </c>
      <c r="D7" s="3">
        <f t="shared" si="0"/>
        <v>3860</v>
      </c>
      <c r="E7" s="4" t="s">
        <v>0</v>
      </c>
      <c r="F7" s="4" t="s">
        <v>15</v>
      </c>
    </row>
    <row r="8" spans="1:6" ht="21.95" customHeight="1" x14ac:dyDescent="0.25">
      <c r="A8" s="2" t="s">
        <v>461</v>
      </c>
      <c r="B8" s="4">
        <v>500</v>
      </c>
      <c r="C8" s="30">
        <v>77.3</v>
      </c>
      <c r="D8" s="3">
        <f t="shared" si="0"/>
        <v>38650</v>
      </c>
      <c r="E8" s="4" t="s">
        <v>0</v>
      </c>
      <c r="F8" s="4" t="s">
        <v>15</v>
      </c>
    </row>
    <row r="9" spans="1:6" ht="21.95" customHeight="1" x14ac:dyDescent="0.25">
      <c r="A9" s="15"/>
      <c r="B9" s="22">
        <f>SUM(B2:B8)</f>
        <v>1500</v>
      </c>
      <c r="C9" s="31">
        <f>D9/B9</f>
        <v>77.993333333333339</v>
      </c>
      <c r="D9" s="8">
        <f>SUM(D2:D8)</f>
        <v>116990</v>
      </c>
      <c r="E9" s="7"/>
      <c r="F9" s="7"/>
    </row>
    <row r="10" spans="1:6" ht="21.95" customHeight="1" x14ac:dyDescent="0.25">
      <c r="A10" s="2" t="s">
        <v>462</v>
      </c>
      <c r="B10" s="4">
        <v>300</v>
      </c>
      <c r="C10" s="30">
        <v>78.5</v>
      </c>
      <c r="D10" s="3">
        <f t="shared" ref="D10:D20" si="1">B10*C10</f>
        <v>23550</v>
      </c>
      <c r="E10" s="4" t="s">
        <v>0</v>
      </c>
      <c r="F10" s="4" t="s">
        <v>15</v>
      </c>
    </row>
    <row r="11" spans="1:6" ht="21.95" customHeight="1" x14ac:dyDescent="0.25">
      <c r="A11" s="2" t="s">
        <v>463</v>
      </c>
      <c r="B11" s="4">
        <v>11</v>
      </c>
      <c r="C11" s="30">
        <v>77.5</v>
      </c>
      <c r="D11" s="3">
        <f t="shared" si="1"/>
        <v>852.5</v>
      </c>
      <c r="E11" s="4" t="s">
        <v>0</v>
      </c>
      <c r="F11" s="4" t="s">
        <v>15</v>
      </c>
    </row>
    <row r="12" spans="1:6" ht="21.95" customHeight="1" x14ac:dyDescent="0.25">
      <c r="A12" s="2" t="s">
        <v>464</v>
      </c>
      <c r="B12" s="4">
        <v>50</v>
      </c>
      <c r="C12" s="30">
        <v>77.900000000000006</v>
      </c>
      <c r="D12" s="3">
        <f t="shared" si="1"/>
        <v>3895.0000000000005</v>
      </c>
      <c r="E12" s="4" t="s">
        <v>0</v>
      </c>
      <c r="F12" s="4" t="s">
        <v>15</v>
      </c>
    </row>
    <row r="13" spans="1:6" ht="21.95" customHeight="1" x14ac:dyDescent="0.25">
      <c r="A13" s="2" t="s">
        <v>465</v>
      </c>
      <c r="B13" s="4">
        <v>139</v>
      </c>
      <c r="C13" s="30">
        <v>77.900000000000006</v>
      </c>
      <c r="D13" s="3">
        <f t="shared" si="1"/>
        <v>10828.1</v>
      </c>
      <c r="E13" s="4" t="s">
        <v>0</v>
      </c>
      <c r="F13" s="4" t="s">
        <v>15</v>
      </c>
    </row>
    <row r="14" spans="1:6" ht="21.95" customHeight="1" x14ac:dyDescent="0.25">
      <c r="A14" s="2" t="s">
        <v>466</v>
      </c>
      <c r="B14" s="4">
        <v>300</v>
      </c>
      <c r="C14" s="30">
        <v>77.8</v>
      </c>
      <c r="D14" s="3">
        <f t="shared" si="1"/>
        <v>23340</v>
      </c>
      <c r="E14" s="4" t="s">
        <v>0</v>
      </c>
      <c r="F14" s="4" t="s">
        <v>15</v>
      </c>
    </row>
    <row r="15" spans="1:6" ht="21.95" customHeight="1" x14ac:dyDescent="0.25">
      <c r="A15" s="2" t="s">
        <v>467</v>
      </c>
      <c r="B15" s="4">
        <v>175</v>
      </c>
      <c r="C15" s="30">
        <v>77.8</v>
      </c>
      <c r="D15" s="3">
        <f t="shared" si="1"/>
        <v>13615</v>
      </c>
      <c r="E15" s="4" t="s">
        <v>0</v>
      </c>
      <c r="F15" s="4" t="s">
        <v>15</v>
      </c>
    </row>
    <row r="16" spans="1:6" ht="21.95" customHeight="1" x14ac:dyDescent="0.25">
      <c r="A16" s="2" t="s">
        <v>468</v>
      </c>
      <c r="B16" s="4">
        <v>17</v>
      </c>
      <c r="C16" s="30">
        <v>77.8</v>
      </c>
      <c r="D16" s="3">
        <f t="shared" si="1"/>
        <v>1322.6</v>
      </c>
      <c r="E16" s="4" t="s">
        <v>0</v>
      </c>
      <c r="F16" s="4" t="s">
        <v>15</v>
      </c>
    </row>
    <row r="17" spans="1:6" ht="21.95" customHeight="1" x14ac:dyDescent="0.25">
      <c r="A17" s="2" t="s">
        <v>469</v>
      </c>
      <c r="B17" s="4">
        <v>1</v>
      </c>
      <c r="C17" s="30">
        <v>77.8</v>
      </c>
      <c r="D17" s="3">
        <f t="shared" si="1"/>
        <v>77.8</v>
      </c>
      <c r="E17" s="4" t="s">
        <v>0</v>
      </c>
      <c r="F17" s="4" t="s">
        <v>15</v>
      </c>
    </row>
    <row r="18" spans="1:6" ht="21.95" customHeight="1" x14ac:dyDescent="0.25">
      <c r="A18" s="2" t="s">
        <v>470</v>
      </c>
      <c r="B18" s="4">
        <v>7</v>
      </c>
      <c r="C18" s="30">
        <v>77.8</v>
      </c>
      <c r="D18" s="3">
        <f t="shared" si="1"/>
        <v>544.6</v>
      </c>
      <c r="E18" s="4" t="s">
        <v>0</v>
      </c>
      <c r="F18" s="4" t="s">
        <v>15</v>
      </c>
    </row>
    <row r="19" spans="1:6" ht="21.95" customHeight="1" x14ac:dyDescent="0.25">
      <c r="A19" s="2" t="s">
        <v>471</v>
      </c>
      <c r="B19" s="4">
        <v>31</v>
      </c>
      <c r="C19" s="30">
        <v>77.900000000000006</v>
      </c>
      <c r="D19" s="3">
        <f t="shared" si="1"/>
        <v>2414.9</v>
      </c>
      <c r="E19" s="4" t="s">
        <v>0</v>
      </c>
      <c r="F19" s="4" t="s">
        <v>15</v>
      </c>
    </row>
    <row r="20" spans="1:6" ht="21.95" customHeight="1" x14ac:dyDescent="0.25">
      <c r="A20" s="2" t="s">
        <v>472</v>
      </c>
      <c r="B20" s="4">
        <v>269</v>
      </c>
      <c r="C20" s="30">
        <v>77.900000000000006</v>
      </c>
      <c r="D20" s="3">
        <f t="shared" si="1"/>
        <v>20955.100000000002</v>
      </c>
      <c r="E20" s="4" t="s">
        <v>0</v>
      </c>
      <c r="F20" s="4" t="s">
        <v>15</v>
      </c>
    </row>
    <row r="21" spans="1:6" ht="21.95" customHeight="1" x14ac:dyDescent="0.25">
      <c r="A21" s="15"/>
      <c r="B21" s="22">
        <f>SUM(B10:B20)</f>
        <v>1300</v>
      </c>
      <c r="C21" s="31">
        <f>D21/B21</f>
        <v>77.996615384615396</v>
      </c>
      <c r="D21" s="8">
        <f>SUM(D10:D20)</f>
        <v>101395.60000000002</v>
      </c>
      <c r="E21" s="7"/>
      <c r="F21" s="7"/>
    </row>
    <row r="22" spans="1:6" ht="21.95" customHeight="1" x14ac:dyDescent="0.25">
      <c r="A22" s="2" t="s">
        <v>473</v>
      </c>
      <c r="B22" s="4">
        <v>300</v>
      </c>
      <c r="C22" s="30">
        <v>80.400000000000006</v>
      </c>
      <c r="D22" s="3">
        <f t="shared" ref="D22:D29" si="2">B22*C22</f>
        <v>24120</v>
      </c>
      <c r="E22" s="4" t="s">
        <v>0</v>
      </c>
      <c r="F22" s="4" t="s">
        <v>15</v>
      </c>
    </row>
    <row r="23" spans="1:6" ht="21.95" customHeight="1" x14ac:dyDescent="0.25">
      <c r="A23" s="2" t="s">
        <v>474</v>
      </c>
      <c r="B23" s="4">
        <v>300</v>
      </c>
      <c r="C23" s="30">
        <v>79.900000000000006</v>
      </c>
      <c r="D23" s="3">
        <f t="shared" si="2"/>
        <v>23970</v>
      </c>
      <c r="E23" s="4" t="s">
        <v>0</v>
      </c>
      <c r="F23" s="4" t="s">
        <v>15</v>
      </c>
    </row>
    <row r="24" spans="1:6" ht="21.95" customHeight="1" x14ac:dyDescent="0.25">
      <c r="A24" s="2" t="s">
        <v>475</v>
      </c>
      <c r="B24" s="4">
        <v>47</v>
      </c>
      <c r="C24" s="30">
        <v>81.7</v>
      </c>
      <c r="D24" s="3">
        <f t="shared" si="2"/>
        <v>3839.9</v>
      </c>
      <c r="E24" s="4" t="s">
        <v>0</v>
      </c>
      <c r="F24" s="4" t="s">
        <v>15</v>
      </c>
    </row>
    <row r="25" spans="1:6" ht="21.95" customHeight="1" x14ac:dyDescent="0.25">
      <c r="A25" s="2" t="s">
        <v>476</v>
      </c>
      <c r="B25" s="4">
        <v>353</v>
      </c>
      <c r="C25" s="30">
        <v>81.7</v>
      </c>
      <c r="D25" s="3">
        <f t="shared" si="2"/>
        <v>28840.100000000002</v>
      </c>
      <c r="E25" s="4" t="s">
        <v>0</v>
      </c>
      <c r="F25" s="4" t="s">
        <v>15</v>
      </c>
    </row>
    <row r="26" spans="1:6" ht="21.95" customHeight="1" x14ac:dyDescent="0.25">
      <c r="A26" s="2" t="s">
        <v>477</v>
      </c>
      <c r="B26" s="4">
        <v>1</v>
      </c>
      <c r="C26" s="30">
        <v>80.8</v>
      </c>
      <c r="D26" s="3">
        <f t="shared" si="2"/>
        <v>80.8</v>
      </c>
      <c r="E26" s="4" t="s">
        <v>0</v>
      </c>
      <c r="F26" s="4" t="s">
        <v>15</v>
      </c>
    </row>
    <row r="27" spans="1:6" ht="21.95" customHeight="1" x14ac:dyDescent="0.25">
      <c r="A27" s="2" t="s">
        <v>478</v>
      </c>
      <c r="B27" s="4">
        <v>199</v>
      </c>
      <c r="C27" s="30">
        <v>80.8</v>
      </c>
      <c r="D27" s="3">
        <f t="shared" si="2"/>
        <v>16079.199999999999</v>
      </c>
      <c r="E27" s="4" t="s">
        <v>0</v>
      </c>
      <c r="F27" s="4" t="s">
        <v>15</v>
      </c>
    </row>
    <row r="28" spans="1:6" ht="21.95" customHeight="1" x14ac:dyDescent="0.25">
      <c r="A28" s="2" t="s">
        <v>479</v>
      </c>
      <c r="B28" s="4">
        <v>13</v>
      </c>
      <c r="C28" s="30">
        <v>80</v>
      </c>
      <c r="D28" s="3">
        <f t="shared" si="2"/>
        <v>1040</v>
      </c>
      <c r="E28" s="4" t="s">
        <v>0</v>
      </c>
      <c r="F28" s="4" t="s">
        <v>15</v>
      </c>
    </row>
    <row r="29" spans="1:6" ht="21.95" customHeight="1" x14ac:dyDescent="0.25">
      <c r="A29" s="2" t="s">
        <v>480</v>
      </c>
      <c r="B29" s="4">
        <v>179</v>
      </c>
      <c r="C29" s="30">
        <v>80</v>
      </c>
      <c r="D29" s="3">
        <f t="shared" si="2"/>
        <v>14320</v>
      </c>
      <c r="E29" s="4" t="s">
        <v>0</v>
      </c>
      <c r="F29" s="4" t="s">
        <v>15</v>
      </c>
    </row>
    <row r="30" spans="1:6" ht="21.95" customHeight="1" x14ac:dyDescent="0.25">
      <c r="A30" s="2" t="s">
        <v>480</v>
      </c>
      <c r="B30" s="4">
        <v>108</v>
      </c>
      <c r="C30" s="30">
        <v>80</v>
      </c>
      <c r="D30" s="3">
        <f t="shared" ref="D30" si="3">B30*C30</f>
        <v>8640</v>
      </c>
      <c r="E30" s="4" t="s">
        <v>0</v>
      </c>
      <c r="F30" s="4" t="s">
        <v>15</v>
      </c>
    </row>
    <row r="31" spans="1:6" ht="21.95" customHeight="1" x14ac:dyDescent="0.25">
      <c r="A31" s="15"/>
      <c r="B31" s="22">
        <f>SUM(B22:B30)</f>
        <v>1500</v>
      </c>
      <c r="C31" s="31">
        <f>D31/B31</f>
        <v>80.62</v>
      </c>
      <c r="D31" s="8">
        <f>SUM(D22:D30)</f>
        <v>120930</v>
      </c>
      <c r="E31" s="7"/>
      <c r="F31" s="7"/>
    </row>
    <row r="32" spans="1:6" ht="21.95" customHeight="1" x14ac:dyDescent="0.25">
      <c r="A32" s="2" t="s">
        <v>481</v>
      </c>
      <c r="B32" s="4">
        <v>100</v>
      </c>
      <c r="C32" s="30">
        <v>84.5</v>
      </c>
      <c r="D32" s="3">
        <f t="shared" ref="D32:D35" si="4">B32*C32</f>
        <v>8450</v>
      </c>
      <c r="E32" s="4" t="s">
        <v>0</v>
      </c>
      <c r="F32" s="4" t="s">
        <v>15</v>
      </c>
    </row>
    <row r="33" spans="1:6" ht="21.95" customHeight="1" x14ac:dyDescent="0.25">
      <c r="A33" s="2" t="s">
        <v>482</v>
      </c>
      <c r="B33" s="4">
        <v>300</v>
      </c>
      <c r="C33" s="30">
        <v>84.5</v>
      </c>
      <c r="D33" s="3">
        <f t="shared" si="4"/>
        <v>25350</v>
      </c>
      <c r="E33" s="4" t="s">
        <v>0</v>
      </c>
      <c r="F33" s="4" t="s">
        <v>15</v>
      </c>
    </row>
    <row r="34" spans="1:6" ht="21.95" customHeight="1" x14ac:dyDescent="0.25">
      <c r="A34" s="2" t="s">
        <v>482</v>
      </c>
      <c r="B34" s="4">
        <v>78</v>
      </c>
      <c r="C34" s="30">
        <v>84.5</v>
      </c>
      <c r="D34" s="3">
        <f t="shared" si="4"/>
        <v>6591</v>
      </c>
      <c r="E34" s="4" t="s">
        <v>0</v>
      </c>
      <c r="F34" s="4" t="s">
        <v>15</v>
      </c>
    </row>
    <row r="35" spans="1:6" ht="21.95" customHeight="1" x14ac:dyDescent="0.25">
      <c r="A35" s="2" t="s">
        <v>483</v>
      </c>
      <c r="B35" s="4">
        <v>22</v>
      </c>
      <c r="C35" s="30">
        <v>84.5</v>
      </c>
      <c r="D35" s="3">
        <f t="shared" si="4"/>
        <v>1859</v>
      </c>
      <c r="E35" s="4" t="s">
        <v>0</v>
      </c>
      <c r="F35" s="4" t="s">
        <v>15</v>
      </c>
    </row>
    <row r="36" spans="1:6" ht="21.95" customHeight="1" x14ac:dyDescent="0.25">
      <c r="A36" s="15"/>
      <c r="B36" s="22">
        <f>SUM(B32:B35)</f>
        <v>500</v>
      </c>
      <c r="C36" s="31">
        <f>D36/B36</f>
        <v>84.5</v>
      </c>
      <c r="D36" s="8">
        <f>SUM(D32:D35)</f>
        <v>42250</v>
      </c>
      <c r="E36" s="7"/>
      <c r="F36" s="7"/>
    </row>
    <row r="37" spans="1:6" ht="21.95" customHeight="1" x14ac:dyDescent="0.25">
      <c r="A37" s="2" t="s">
        <v>484</v>
      </c>
      <c r="B37" s="4">
        <v>150</v>
      </c>
      <c r="C37" s="30">
        <v>85.7</v>
      </c>
      <c r="D37" s="3">
        <f t="shared" ref="D37:D39" si="5">B37*C37</f>
        <v>12855</v>
      </c>
      <c r="E37" s="4" t="s">
        <v>0</v>
      </c>
      <c r="F37" s="4" t="s">
        <v>15</v>
      </c>
    </row>
    <row r="38" spans="1:6" ht="21.95" customHeight="1" x14ac:dyDescent="0.25">
      <c r="A38" s="2" t="s">
        <v>484</v>
      </c>
      <c r="B38" s="4">
        <v>319</v>
      </c>
      <c r="C38" s="30">
        <v>85.7</v>
      </c>
      <c r="D38" s="3">
        <f t="shared" si="5"/>
        <v>27338.3</v>
      </c>
      <c r="E38" s="4" t="s">
        <v>0</v>
      </c>
      <c r="F38" s="4" t="s">
        <v>15</v>
      </c>
    </row>
    <row r="39" spans="1:6" ht="21.95" customHeight="1" x14ac:dyDescent="0.25">
      <c r="A39" s="2" t="s">
        <v>485</v>
      </c>
      <c r="B39" s="4">
        <v>500</v>
      </c>
      <c r="C39" s="30">
        <v>85.5</v>
      </c>
      <c r="D39" s="3">
        <f t="shared" si="5"/>
        <v>42750</v>
      </c>
      <c r="E39" s="4" t="s">
        <v>0</v>
      </c>
      <c r="F39" s="4" t="s">
        <v>15</v>
      </c>
    </row>
    <row r="40" spans="1:6" ht="21.95" customHeight="1" x14ac:dyDescent="0.25">
      <c r="A40" s="15"/>
      <c r="B40" s="22">
        <f>SUM(B37:B39)</f>
        <v>969</v>
      </c>
      <c r="C40" s="31">
        <f>D40/B40</f>
        <v>85.596800825593405</v>
      </c>
      <c r="D40" s="8">
        <f>SUM(D37:D39)</f>
        <v>82943.3</v>
      </c>
      <c r="E40" s="7"/>
      <c r="F40" s="7"/>
    </row>
    <row r="41" spans="1:6" ht="21.95" customHeight="1" x14ac:dyDescent="0.25">
      <c r="A41" s="16" t="s">
        <v>455</v>
      </c>
      <c r="B41" s="23">
        <f>B9+B21+B31+B36+B40</f>
        <v>5769</v>
      </c>
      <c r="C41" s="32">
        <f>D41/B41</f>
        <v>80.518096723868965</v>
      </c>
      <c r="D41" s="18">
        <f>D40+D36+D31+D21+D9</f>
        <v>464508.9</v>
      </c>
      <c r="E41" s="17"/>
      <c r="F41" s="17"/>
    </row>
    <row r="46" spans="1:6" s="3" customFormat="1" ht="21.95" customHeight="1" x14ac:dyDescent="0.25">
      <c r="A46" s="6"/>
      <c r="B46" s="28"/>
      <c r="C46" s="30"/>
      <c r="E46" s="4"/>
      <c r="F46" s="4"/>
    </row>
  </sheetData>
  <pageMargins left="0.7" right="0.7" top="0.75" bottom="0.75" header="0.3" footer="0.3"/>
  <pageSetup paperSize="9" scale="74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7B1F-CB83-074E-9653-56DCCDC4ED26}">
  <sheetPr>
    <tabColor theme="3" tint="0.89999084444715716"/>
    <pageSetUpPr fitToPage="1"/>
  </sheetPr>
  <dimension ref="A1:F52"/>
  <sheetViews>
    <sheetView topLeftCell="A22" zoomScale="92" zoomScaleNormal="92" workbookViewId="0">
      <selection activeCell="A50" sqref="A50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415</v>
      </c>
      <c r="B2" s="4">
        <v>300</v>
      </c>
      <c r="C2" s="30">
        <v>76.5</v>
      </c>
      <c r="D2" s="3">
        <f t="shared" ref="D2:D12" si="0">B2*C2</f>
        <v>22950</v>
      </c>
      <c r="E2" s="4" t="s">
        <v>0</v>
      </c>
      <c r="F2" s="4" t="s">
        <v>15</v>
      </c>
    </row>
    <row r="3" spans="1:6" ht="21.95" customHeight="1" x14ac:dyDescent="0.25">
      <c r="A3" s="2" t="s">
        <v>416</v>
      </c>
      <c r="B3" s="4">
        <v>293</v>
      </c>
      <c r="C3" s="30">
        <v>76</v>
      </c>
      <c r="D3" s="3">
        <f t="shared" si="0"/>
        <v>22268</v>
      </c>
      <c r="E3" s="4" t="s">
        <v>0</v>
      </c>
      <c r="F3" s="4" t="s">
        <v>15</v>
      </c>
    </row>
    <row r="4" spans="1:6" ht="21.95" customHeight="1" x14ac:dyDescent="0.25">
      <c r="A4" s="2" t="s">
        <v>417</v>
      </c>
      <c r="B4" s="4">
        <v>7</v>
      </c>
      <c r="C4" s="30">
        <v>76</v>
      </c>
      <c r="D4" s="3">
        <f t="shared" si="0"/>
        <v>532</v>
      </c>
      <c r="E4" s="4" t="s">
        <v>0</v>
      </c>
      <c r="F4" s="4" t="s">
        <v>15</v>
      </c>
    </row>
    <row r="5" spans="1:6" ht="21.95" customHeight="1" x14ac:dyDescent="0.25">
      <c r="A5" s="2" t="s">
        <v>418</v>
      </c>
      <c r="B5" s="4">
        <v>30</v>
      </c>
      <c r="C5" s="30">
        <v>76</v>
      </c>
      <c r="D5" s="3">
        <f t="shared" si="0"/>
        <v>2280</v>
      </c>
      <c r="E5" s="4" t="s">
        <v>0</v>
      </c>
      <c r="F5" s="4" t="s">
        <v>15</v>
      </c>
    </row>
    <row r="6" spans="1:6" ht="21.95" customHeight="1" x14ac:dyDescent="0.25">
      <c r="A6" s="2" t="s">
        <v>419</v>
      </c>
      <c r="B6" s="4">
        <v>68</v>
      </c>
      <c r="C6" s="30">
        <v>76</v>
      </c>
      <c r="D6" s="3">
        <f t="shared" si="0"/>
        <v>5168</v>
      </c>
      <c r="E6" s="4" t="s">
        <v>0</v>
      </c>
      <c r="F6" s="4" t="s">
        <v>15</v>
      </c>
    </row>
    <row r="7" spans="1:6" ht="21.95" customHeight="1" x14ac:dyDescent="0.25">
      <c r="A7" s="2" t="s">
        <v>420</v>
      </c>
      <c r="B7" s="4">
        <v>4</v>
      </c>
      <c r="C7" s="30">
        <v>77</v>
      </c>
      <c r="D7" s="3">
        <f t="shared" si="0"/>
        <v>308</v>
      </c>
      <c r="E7" s="4" t="s">
        <v>0</v>
      </c>
      <c r="F7" s="4" t="s">
        <v>15</v>
      </c>
    </row>
    <row r="8" spans="1:6" ht="21.95" customHeight="1" x14ac:dyDescent="0.25">
      <c r="A8" s="2" t="s">
        <v>421</v>
      </c>
      <c r="B8" s="4">
        <v>198</v>
      </c>
      <c r="C8" s="30">
        <v>77</v>
      </c>
      <c r="D8" s="3">
        <f t="shared" si="0"/>
        <v>15246</v>
      </c>
      <c r="E8" s="4" t="s">
        <v>0</v>
      </c>
      <c r="F8" s="4" t="s">
        <v>15</v>
      </c>
    </row>
    <row r="9" spans="1:6" ht="21.95" customHeight="1" x14ac:dyDescent="0.25">
      <c r="A9" s="2" t="s">
        <v>422</v>
      </c>
      <c r="B9" s="4">
        <v>100</v>
      </c>
      <c r="C9" s="30">
        <v>76.900000000000006</v>
      </c>
      <c r="D9" s="3">
        <f t="shared" si="0"/>
        <v>7690.0000000000009</v>
      </c>
      <c r="E9" s="4" t="s">
        <v>0</v>
      </c>
      <c r="F9" s="4" t="s">
        <v>15</v>
      </c>
    </row>
    <row r="10" spans="1:6" ht="21.95" customHeight="1" x14ac:dyDescent="0.25">
      <c r="A10" s="2" t="s">
        <v>423</v>
      </c>
      <c r="B10" s="4">
        <v>50</v>
      </c>
      <c r="C10" s="30">
        <v>76.900000000000006</v>
      </c>
      <c r="D10" s="3">
        <f t="shared" si="0"/>
        <v>3845.0000000000005</v>
      </c>
      <c r="E10" s="4" t="s">
        <v>0</v>
      </c>
      <c r="F10" s="4" t="s">
        <v>15</v>
      </c>
    </row>
    <row r="11" spans="1:6" ht="21.95" customHeight="1" x14ac:dyDescent="0.25">
      <c r="A11" s="2" t="s">
        <v>423</v>
      </c>
      <c r="B11" s="4">
        <v>50</v>
      </c>
      <c r="C11" s="30">
        <v>76.900000000000006</v>
      </c>
      <c r="D11" s="3">
        <f t="shared" si="0"/>
        <v>3845.0000000000005</v>
      </c>
      <c r="E11" s="4" t="s">
        <v>0</v>
      </c>
      <c r="F11" s="4" t="s">
        <v>15</v>
      </c>
    </row>
    <row r="12" spans="1:6" ht="21.95" customHeight="1" x14ac:dyDescent="0.25">
      <c r="A12" s="2" t="s">
        <v>424</v>
      </c>
      <c r="B12" s="4">
        <v>100</v>
      </c>
      <c r="C12" s="30">
        <v>76.900000000000006</v>
      </c>
      <c r="D12" s="3">
        <f t="shared" si="0"/>
        <v>7690.0000000000009</v>
      </c>
      <c r="E12" s="4" t="s">
        <v>0</v>
      </c>
      <c r="F12" s="4" t="s">
        <v>15</v>
      </c>
    </row>
    <row r="13" spans="1:6" ht="21.95" customHeight="1" x14ac:dyDescent="0.25">
      <c r="A13" s="15"/>
      <c r="B13" s="22">
        <f>SUM(B2:B12)</f>
        <v>1200</v>
      </c>
      <c r="C13" s="31">
        <f>D13/B13</f>
        <v>76.518333333333331</v>
      </c>
      <c r="D13" s="8">
        <f>SUM(D2:D12)</f>
        <v>91822</v>
      </c>
      <c r="E13" s="7"/>
      <c r="F13" s="7"/>
    </row>
    <row r="14" spans="1:6" ht="21.95" customHeight="1" x14ac:dyDescent="0.25">
      <c r="A14" s="2" t="s">
        <v>425</v>
      </c>
      <c r="B14" s="4">
        <v>10</v>
      </c>
      <c r="C14" s="30">
        <v>77</v>
      </c>
      <c r="D14" s="3">
        <f t="shared" ref="D14:D19" si="1">B14*C14</f>
        <v>770</v>
      </c>
      <c r="E14" s="4" t="s">
        <v>0</v>
      </c>
      <c r="F14" s="4" t="s">
        <v>15</v>
      </c>
    </row>
    <row r="15" spans="1:6" ht="21.95" customHeight="1" x14ac:dyDescent="0.25">
      <c r="A15" s="2" t="s">
        <v>426</v>
      </c>
      <c r="B15" s="4">
        <v>14</v>
      </c>
      <c r="C15" s="30">
        <v>77</v>
      </c>
      <c r="D15" s="3">
        <f t="shared" si="1"/>
        <v>1078</v>
      </c>
      <c r="E15" s="4" t="s">
        <v>0</v>
      </c>
      <c r="F15" s="4" t="s">
        <v>15</v>
      </c>
    </row>
    <row r="16" spans="1:6" ht="21.95" customHeight="1" x14ac:dyDescent="0.25">
      <c r="A16" s="2" t="s">
        <v>427</v>
      </c>
      <c r="B16" s="4">
        <v>50</v>
      </c>
      <c r="C16" s="30">
        <v>77</v>
      </c>
      <c r="D16" s="3">
        <f t="shared" si="1"/>
        <v>3850</v>
      </c>
      <c r="E16" s="4" t="s">
        <v>0</v>
      </c>
      <c r="F16" s="4" t="s">
        <v>15</v>
      </c>
    </row>
    <row r="17" spans="1:6" ht="21.95" customHeight="1" x14ac:dyDescent="0.25">
      <c r="A17" s="2" t="s">
        <v>427</v>
      </c>
      <c r="B17" s="4">
        <v>326</v>
      </c>
      <c r="C17" s="30">
        <v>77</v>
      </c>
      <c r="D17" s="3">
        <f t="shared" si="1"/>
        <v>25102</v>
      </c>
      <c r="E17" s="4" t="s">
        <v>0</v>
      </c>
      <c r="F17" s="4" t="s">
        <v>15</v>
      </c>
    </row>
    <row r="18" spans="1:6" ht="21.95" customHeight="1" x14ac:dyDescent="0.25">
      <c r="A18" s="2" t="s">
        <v>428</v>
      </c>
      <c r="B18" s="4">
        <v>150</v>
      </c>
      <c r="C18" s="30">
        <v>76.3</v>
      </c>
      <c r="D18" s="3">
        <f t="shared" si="1"/>
        <v>11445</v>
      </c>
      <c r="E18" s="4" t="s">
        <v>0</v>
      </c>
      <c r="F18" s="4" t="s">
        <v>15</v>
      </c>
    </row>
    <row r="19" spans="1:6" ht="21.95" customHeight="1" x14ac:dyDescent="0.25">
      <c r="A19" s="2" t="s">
        <v>428</v>
      </c>
      <c r="B19" s="4">
        <v>150</v>
      </c>
      <c r="C19" s="30">
        <v>76.3</v>
      </c>
      <c r="D19" s="3">
        <f t="shared" si="1"/>
        <v>11445</v>
      </c>
      <c r="E19" s="4" t="s">
        <v>0</v>
      </c>
      <c r="F19" s="4" t="s">
        <v>15</v>
      </c>
    </row>
    <row r="20" spans="1:6" ht="21.95" customHeight="1" x14ac:dyDescent="0.25">
      <c r="A20" s="2" t="s">
        <v>429</v>
      </c>
      <c r="B20" s="4">
        <v>200</v>
      </c>
      <c r="C20" s="30">
        <v>77</v>
      </c>
      <c r="D20" s="3">
        <f t="shared" ref="D20:D22" si="2">B20*C20</f>
        <v>15400</v>
      </c>
      <c r="E20" s="4" t="s">
        <v>0</v>
      </c>
      <c r="F20" s="4" t="s">
        <v>15</v>
      </c>
    </row>
    <row r="21" spans="1:6" ht="21.95" customHeight="1" x14ac:dyDescent="0.25">
      <c r="A21" s="2" t="s">
        <v>430</v>
      </c>
      <c r="B21" s="4">
        <v>34</v>
      </c>
      <c r="C21" s="30">
        <v>75</v>
      </c>
      <c r="D21" s="3">
        <f t="shared" si="2"/>
        <v>2550</v>
      </c>
      <c r="E21" s="4" t="s">
        <v>0</v>
      </c>
      <c r="F21" s="4" t="s">
        <v>15</v>
      </c>
    </row>
    <row r="22" spans="1:6" ht="21.95" customHeight="1" x14ac:dyDescent="0.25">
      <c r="A22" s="2" t="s">
        <v>431</v>
      </c>
      <c r="B22" s="4">
        <v>266</v>
      </c>
      <c r="C22" s="30">
        <v>75</v>
      </c>
      <c r="D22" s="3">
        <f t="shared" si="2"/>
        <v>19950</v>
      </c>
      <c r="E22" s="4" t="s">
        <v>0</v>
      </c>
      <c r="F22" s="4" t="s">
        <v>15</v>
      </c>
    </row>
    <row r="23" spans="1:6" ht="21.95" customHeight="1" x14ac:dyDescent="0.25">
      <c r="A23" s="15"/>
      <c r="B23" s="22">
        <f>SUM(B14:B22)</f>
        <v>1200</v>
      </c>
      <c r="C23" s="31">
        <f>D23/B23</f>
        <v>76.325000000000003</v>
      </c>
      <c r="D23" s="8">
        <f>SUM(D14:D22)</f>
        <v>91590</v>
      </c>
      <c r="E23" s="7"/>
      <c r="F23" s="7"/>
    </row>
    <row r="24" spans="1:6" ht="21.95" customHeight="1" x14ac:dyDescent="0.25">
      <c r="A24" s="2" t="s">
        <v>432</v>
      </c>
      <c r="B24" s="4">
        <v>25</v>
      </c>
      <c r="C24" s="30">
        <v>77.900000000000006</v>
      </c>
      <c r="D24" s="3">
        <f t="shared" ref="D24:D31" si="3">B24*C24</f>
        <v>1947.5000000000002</v>
      </c>
      <c r="E24" s="4" t="s">
        <v>0</v>
      </c>
      <c r="F24" s="4" t="s">
        <v>15</v>
      </c>
    </row>
    <row r="25" spans="1:6" ht="21.95" customHeight="1" x14ac:dyDescent="0.25">
      <c r="A25" s="2" t="s">
        <v>433</v>
      </c>
      <c r="B25" s="4">
        <v>100</v>
      </c>
      <c r="C25" s="30">
        <v>77.900000000000006</v>
      </c>
      <c r="D25" s="3">
        <f t="shared" si="3"/>
        <v>7790.0000000000009</v>
      </c>
      <c r="E25" s="4" t="s">
        <v>0</v>
      </c>
      <c r="F25" s="4" t="s">
        <v>15</v>
      </c>
    </row>
    <row r="26" spans="1:6" ht="21.95" customHeight="1" x14ac:dyDescent="0.25">
      <c r="A26" s="2" t="s">
        <v>434</v>
      </c>
      <c r="B26" s="4">
        <v>275</v>
      </c>
      <c r="C26" s="30">
        <v>77.900000000000006</v>
      </c>
      <c r="D26" s="3">
        <f t="shared" si="3"/>
        <v>21422.5</v>
      </c>
      <c r="E26" s="4" t="s">
        <v>0</v>
      </c>
      <c r="F26" s="4" t="s">
        <v>15</v>
      </c>
    </row>
    <row r="27" spans="1:6" ht="21.95" customHeight="1" x14ac:dyDescent="0.25">
      <c r="A27" s="2" t="s">
        <v>435</v>
      </c>
      <c r="B27" s="4">
        <v>123</v>
      </c>
      <c r="C27" s="30">
        <v>76.400000000000006</v>
      </c>
      <c r="D27" s="3">
        <f t="shared" si="3"/>
        <v>9397.2000000000007</v>
      </c>
      <c r="E27" s="4" t="s">
        <v>0</v>
      </c>
      <c r="F27" s="4" t="s">
        <v>15</v>
      </c>
    </row>
    <row r="28" spans="1:6" ht="21.95" customHeight="1" x14ac:dyDescent="0.25">
      <c r="A28" s="2" t="s">
        <v>436</v>
      </c>
      <c r="B28" s="4">
        <v>12</v>
      </c>
      <c r="C28" s="30">
        <v>76.400000000000006</v>
      </c>
      <c r="D28" s="3">
        <f t="shared" si="3"/>
        <v>916.80000000000007</v>
      </c>
      <c r="E28" s="4" t="s">
        <v>0</v>
      </c>
      <c r="F28" s="4" t="s">
        <v>15</v>
      </c>
    </row>
    <row r="29" spans="1:6" ht="21.95" customHeight="1" x14ac:dyDescent="0.25">
      <c r="A29" s="2" t="s">
        <v>437</v>
      </c>
      <c r="B29" s="4">
        <v>208</v>
      </c>
      <c r="C29" s="30">
        <v>76.7</v>
      </c>
      <c r="D29" s="3">
        <f t="shared" si="3"/>
        <v>15953.6</v>
      </c>
      <c r="E29" s="4" t="s">
        <v>0</v>
      </c>
      <c r="F29" s="4" t="s">
        <v>15</v>
      </c>
    </row>
    <row r="30" spans="1:6" ht="21.95" customHeight="1" x14ac:dyDescent="0.25">
      <c r="A30" s="2" t="s">
        <v>438</v>
      </c>
      <c r="B30" s="4">
        <v>57</v>
      </c>
      <c r="C30" s="30">
        <v>76.7</v>
      </c>
      <c r="D30" s="3">
        <f t="shared" si="3"/>
        <v>4371.9000000000005</v>
      </c>
      <c r="E30" s="4" t="s">
        <v>0</v>
      </c>
      <c r="F30" s="4" t="s">
        <v>15</v>
      </c>
    </row>
    <row r="31" spans="1:6" ht="21.95" customHeight="1" x14ac:dyDescent="0.25">
      <c r="A31" s="2" t="s">
        <v>439</v>
      </c>
      <c r="B31" s="4">
        <v>200</v>
      </c>
      <c r="C31" s="30">
        <v>76.400000000000006</v>
      </c>
      <c r="D31" s="3">
        <f t="shared" si="3"/>
        <v>15280.000000000002</v>
      </c>
      <c r="E31" s="4" t="s">
        <v>0</v>
      </c>
      <c r="F31" s="4" t="s">
        <v>15</v>
      </c>
    </row>
    <row r="32" spans="1:6" ht="21.95" customHeight="1" x14ac:dyDescent="0.25">
      <c r="A32" s="2" t="s">
        <v>440</v>
      </c>
      <c r="B32" s="4">
        <v>200</v>
      </c>
      <c r="C32" s="30">
        <v>76.3</v>
      </c>
      <c r="D32" s="3">
        <f t="shared" ref="D32" si="4">B32*C32</f>
        <v>15260</v>
      </c>
      <c r="E32" s="4" t="s">
        <v>0</v>
      </c>
      <c r="F32" s="4" t="s">
        <v>15</v>
      </c>
    </row>
    <row r="33" spans="1:6" ht="21.95" customHeight="1" x14ac:dyDescent="0.25">
      <c r="A33" s="15"/>
      <c r="B33" s="22">
        <f>SUM(B24:B32)</f>
        <v>1200</v>
      </c>
      <c r="C33" s="31">
        <f>D33/B33</f>
        <v>76.949583333333337</v>
      </c>
      <c r="D33" s="8">
        <f>SUM(D24:D32)</f>
        <v>92339.5</v>
      </c>
      <c r="E33" s="7"/>
      <c r="F33" s="7"/>
    </row>
    <row r="34" spans="1:6" ht="21.95" customHeight="1" x14ac:dyDescent="0.25">
      <c r="A34" s="2" t="s">
        <v>441</v>
      </c>
      <c r="B34" s="4">
        <v>300</v>
      </c>
      <c r="C34" s="30">
        <v>74.8</v>
      </c>
      <c r="D34" s="3">
        <f t="shared" ref="D34:D37" si="5">B34*C34</f>
        <v>22440</v>
      </c>
      <c r="E34" s="4" t="s">
        <v>0</v>
      </c>
      <c r="F34" s="4" t="s">
        <v>15</v>
      </c>
    </row>
    <row r="35" spans="1:6" ht="21.95" customHeight="1" x14ac:dyDescent="0.25">
      <c r="A35" s="2" t="s">
        <v>442</v>
      </c>
      <c r="B35" s="4">
        <v>300</v>
      </c>
      <c r="C35" s="30">
        <v>75.599999999999994</v>
      </c>
      <c r="D35" s="3">
        <f t="shared" si="5"/>
        <v>22680</v>
      </c>
      <c r="E35" s="4" t="s">
        <v>0</v>
      </c>
      <c r="F35" s="4" t="s">
        <v>15</v>
      </c>
    </row>
    <row r="36" spans="1:6" ht="21.95" customHeight="1" x14ac:dyDescent="0.25">
      <c r="A36" s="2" t="s">
        <v>443</v>
      </c>
      <c r="B36" s="4">
        <v>30</v>
      </c>
      <c r="C36" s="30">
        <v>75.8</v>
      </c>
      <c r="D36" s="3">
        <f t="shared" si="5"/>
        <v>2274</v>
      </c>
      <c r="E36" s="4" t="s">
        <v>0</v>
      </c>
      <c r="F36" s="4" t="s">
        <v>15</v>
      </c>
    </row>
    <row r="37" spans="1:6" ht="21.95" customHeight="1" x14ac:dyDescent="0.25">
      <c r="A37" s="2" t="s">
        <v>444</v>
      </c>
      <c r="B37" s="4">
        <v>270</v>
      </c>
      <c r="C37" s="30">
        <v>75.8</v>
      </c>
      <c r="D37" s="3">
        <f t="shared" si="5"/>
        <v>20466</v>
      </c>
      <c r="E37" s="4" t="s">
        <v>0</v>
      </c>
      <c r="F37" s="4" t="s">
        <v>15</v>
      </c>
    </row>
    <row r="38" spans="1:6" ht="21.95" customHeight="1" x14ac:dyDescent="0.25">
      <c r="A38" s="2" t="s">
        <v>445</v>
      </c>
      <c r="B38" s="4">
        <v>300</v>
      </c>
      <c r="C38" s="30">
        <v>75.900000000000006</v>
      </c>
      <c r="D38" s="3">
        <f t="shared" ref="D38" si="6">B38*C38</f>
        <v>22770</v>
      </c>
      <c r="E38" s="4" t="s">
        <v>0</v>
      </c>
      <c r="F38" s="4" t="s">
        <v>15</v>
      </c>
    </row>
    <row r="39" spans="1:6" ht="21.95" customHeight="1" x14ac:dyDescent="0.25">
      <c r="A39" s="15"/>
      <c r="B39" s="22">
        <f>SUM(B34:B38)</f>
        <v>1200</v>
      </c>
      <c r="C39" s="31">
        <f>D39/B39</f>
        <v>75.525000000000006</v>
      </c>
      <c r="D39" s="8">
        <f>SUM(D34:D38)</f>
        <v>90630</v>
      </c>
      <c r="E39" s="7"/>
      <c r="F39" s="7"/>
    </row>
    <row r="40" spans="1:6" ht="21.95" customHeight="1" x14ac:dyDescent="0.25">
      <c r="A40" s="2" t="s">
        <v>446</v>
      </c>
      <c r="B40" s="4">
        <v>300</v>
      </c>
      <c r="C40" s="30">
        <v>76</v>
      </c>
      <c r="D40" s="3">
        <f t="shared" ref="D40:D45" si="7">B40*C40</f>
        <v>22800</v>
      </c>
      <c r="E40" s="4" t="s">
        <v>0</v>
      </c>
      <c r="F40" s="4" t="s">
        <v>15</v>
      </c>
    </row>
    <row r="41" spans="1:6" ht="21.95" customHeight="1" x14ac:dyDescent="0.25">
      <c r="A41" s="2" t="s">
        <v>447</v>
      </c>
      <c r="B41" s="4">
        <v>300</v>
      </c>
      <c r="C41" s="30">
        <v>75.099999999999994</v>
      </c>
      <c r="D41" s="3">
        <f t="shared" si="7"/>
        <v>22530</v>
      </c>
      <c r="E41" s="4" t="s">
        <v>0</v>
      </c>
      <c r="F41" s="4" t="s">
        <v>15</v>
      </c>
    </row>
    <row r="42" spans="1:6" ht="21.95" customHeight="1" x14ac:dyDescent="0.25">
      <c r="A42" s="2" t="s">
        <v>448</v>
      </c>
      <c r="B42" s="4">
        <v>56</v>
      </c>
      <c r="C42" s="30">
        <v>76</v>
      </c>
      <c r="D42" s="3">
        <f t="shared" si="7"/>
        <v>4256</v>
      </c>
      <c r="E42" s="4" t="s">
        <v>0</v>
      </c>
      <c r="F42" s="4" t="s">
        <v>15</v>
      </c>
    </row>
    <row r="43" spans="1:6" ht="21.95" customHeight="1" x14ac:dyDescent="0.25">
      <c r="A43" s="2" t="s">
        <v>449</v>
      </c>
      <c r="B43" s="4">
        <v>244</v>
      </c>
      <c r="C43" s="30">
        <v>76</v>
      </c>
      <c r="D43" s="3">
        <f t="shared" si="7"/>
        <v>18544</v>
      </c>
      <c r="E43" s="4" t="s">
        <v>0</v>
      </c>
      <c r="F43" s="4" t="s">
        <v>15</v>
      </c>
    </row>
    <row r="44" spans="1:6" ht="21.95" customHeight="1" x14ac:dyDescent="0.25">
      <c r="A44" s="2" t="s">
        <v>450</v>
      </c>
      <c r="B44" s="4">
        <v>43</v>
      </c>
      <c r="C44" s="30">
        <v>76.8</v>
      </c>
      <c r="D44" s="3">
        <f t="shared" si="7"/>
        <v>3302.4</v>
      </c>
      <c r="E44" s="4" t="s">
        <v>0</v>
      </c>
      <c r="F44" s="4" t="s">
        <v>15</v>
      </c>
    </row>
    <row r="45" spans="1:6" ht="21.95" customHeight="1" x14ac:dyDescent="0.25">
      <c r="A45" s="2" t="s">
        <v>451</v>
      </c>
      <c r="B45" s="4">
        <v>257</v>
      </c>
      <c r="C45" s="30">
        <v>76.8</v>
      </c>
      <c r="D45" s="3">
        <f t="shared" si="7"/>
        <v>19737.599999999999</v>
      </c>
      <c r="E45" s="4" t="s">
        <v>0</v>
      </c>
      <c r="F45" s="4" t="s">
        <v>15</v>
      </c>
    </row>
    <row r="46" spans="1:6" ht="21.95" customHeight="1" x14ac:dyDescent="0.25">
      <c r="A46" s="15"/>
      <c r="B46" s="22">
        <f>SUM(B40:B45)</f>
        <v>1200</v>
      </c>
      <c r="C46" s="31">
        <f>D46/B46</f>
        <v>75.974999999999994</v>
      </c>
      <c r="D46" s="8">
        <f>SUM(D40:D45)</f>
        <v>91170</v>
      </c>
      <c r="E46" s="7"/>
      <c r="F46" s="7"/>
    </row>
    <row r="47" spans="1:6" ht="21.95" customHeight="1" x14ac:dyDescent="0.25">
      <c r="A47" s="16" t="s">
        <v>453</v>
      </c>
      <c r="B47" s="23">
        <f>B13+B23+B33+B39+B46</f>
        <v>6000</v>
      </c>
      <c r="C47" s="32">
        <f>D47/B47</f>
        <v>76.258583333333334</v>
      </c>
      <c r="D47" s="18">
        <f>D46+D39+D33+D23+D13</f>
        <v>457551.5</v>
      </c>
      <c r="E47" s="17"/>
      <c r="F47" s="17"/>
    </row>
    <row r="52" spans="1:6" s="3" customFormat="1" ht="21.95" customHeight="1" x14ac:dyDescent="0.25">
      <c r="A52" s="6"/>
      <c r="B52" s="28"/>
      <c r="C52" s="30"/>
      <c r="E52" s="4"/>
      <c r="F52" s="4"/>
    </row>
  </sheetData>
  <pageMargins left="0.7" right="0.7" top="0.75" bottom="0.75" header="0.3" footer="0.3"/>
  <pageSetup paperSize="9" scale="74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2A94-FE86-9244-A2E8-45F5C2E43ADB}">
  <sheetPr>
    <tabColor theme="3" tint="0.89999084444715716"/>
    <pageSetUpPr fitToPage="1"/>
  </sheetPr>
  <dimension ref="A1:F56"/>
  <sheetViews>
    <sheetView topLeftCell="A27" zoomScale="92" zoomScaleNormal="92" workbookViewId="0">
      <selection activeCell="C30" sqref="C30:C36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375</v>
      </c>
      <c r="B2" s="4">
        <v>400</v>
      </c>
      <c r="C2" s="30">
        <v>78.2</v>
      </c>
      <c r="D2" s="3">
        <f t="shared" ref="D2:D8" si="0">B2*C2</f>
        <v>31280</v>
      </c>
      <c r="E2" s="4" t="s">
        <v>0</v>
      </c>
      <c r="F2" s="4" t="s">
        <v>15</v>
      </c>
    </row>
    <row r="3" spans="1:6" ht="21.95" customHeight="1" x14ac:dyDescent="0.25">
      <c r="A3" s="2" t="s">
        <v>376</v>
      </c>
      <c r="B3" s="4">
        <v>200</v>
      </c>
      <c r="C3" s="30">
        <v>78.099999999999994</v>
      </c>
      <c r="D3" s="3">
        <f t="shared" si="0"/>
        <v>15619.999999999998</v>
      </c>
      <c r="E3" s="4" t="s">
        <v>0</v>
      </c>
      <c r="F3" s="4" t="s">
        <v>15</v>
      </c>
    </row>
    <row r="4" spans="1:6" ht="21.95" customHeight="1" x14ac:dyDescent="0.25">
      <c r="A4" s="2" t="s">
        <v>377</v>
      </c>
      <c r="B4" s="4">
        <v>300</v>
      </c>
      <c r="C4" s="30">
        <v>77.8</v>
      </c>
      <c r="D4" s="3">
        <f t="shared" si="0"/>
        <v>23340</v>
      </c>
      <c r="E4" s="4" t="s">
        <v>0</v>
      </c>
      <c r="F4" s="4" t="s">
        <v>15</v>
      </c>
    </row>
    <row r="5" spans="1:6" ht="21.95" customHeight="1" x14ac:dyDescent="0.25">
      <c r="A5" s="2" t="s">
        <v>378</v>
      </c>
      <c r="B5" s="4">
        <v>300</v>
      </c>
      <c r="C5" s="30">
        <v>77.2</v>
      </c>
      <c r="D5" s="3">
        <f t="shared" si="0"/>
        <v>23160</v>
      </c>
      <c r="E5" s="4" t="s">
        <v>0</v>
      </c>
      <c r="F5" s="4" t="s">
        <v>15</v>
      </c>
    </row>
    <row r="6" spans="1:6" ht="21.95" customHeight="1" x14ac:dyDescent="0.25">
      <c r="A6" s="2" t="s">
        <v>379</v>
      </c>
      <c r="B6" s="4">
        <v>63</v>
      </c>
      <c r="C6" s="30">
        <v>76.900000000000006</v>
      </c>
      <c r="D6" s="3">
        <f t="shared" si="0"/>
        <v>4844.7000000000007</v>
      </c>
      <c r="E6" s="4" t="s">
        <v>0</v>
      </c>
      <c r="F6" s="4" t="s">
        <v>15</v>
      </c>
    </row>
    <row r="7" spans="1:6" ht="21.95" customHeight="1" x14ac:dyDescent="0.25">
      <c r="A7" s="2" t="s">
        <v>380</v>
      </c>
      <c r="B7" s="4">
        <v>115</v>
      </c>
      <c r="C7" s="30">
        <v>77.599999999999994</v>
      </c>
      <c r="D7" s="3">
        <f t="shared" si="0"/>
        <v>8924</v>
      </c>
      <c r="E7" s="4" t="s">
        <v>0</v>
      </c>
      <c r="F7" s="4" t="s">
        <v>15</v>
      </c>
    </row>
    <row r="8" spans="1:6" ht="21.95" customHeight="1" x14ac:dyDescent="0.25">
      <c r="A8" s="2" t="s">
        <v>381</v>
      </c>
      <c r="B8" s="4">
        <v>122</v>
      </c>
      <c r="C8" s="30">
        <v>77.599999999999994</v>
      </c>
      <c r="D8" s="3">
        <f t="shared" si="0"/>
        <v>9467.1999999999989</v>
      </c>
      <c r="E8" s="4" t="s">
        <v>0</v>
      </c>
      <c r="F8" s="4" t="s">
        <v>15</v>
      </c>
    </row>
    <row r="9" spans="1:6" ht="21.95" customHeight="1" x14ac:dyDescent="0.25">
      <c r="A9" s="15"/>
      <c r="B9" s="22">
        <f>SUM(B2:B8)</f>
        <v>1500</v>
      </c>
      <c r="C9" s="31">
        <f>D9/B9</f>
        <v>77.757266666666666</v>
      </c>
      <c r="D9" s="8">
        <f>SUM(D2:D8)</f>
        <v>116635.9</v>
      </c>
      <c r="E9" s="7"/>
      <c r="F9" s="7"/>
    </row>
    <row r="10" spans="1:6" ht="21.95" customHeight="1" x14ac:dyDescent="0.25">
      <c r="A10" s="2" t="s">
        <v>382</v>
      </c>
      <c r="B10" s="4">
        <v>400</v>
      </c>
      <c r="C10" s="30">
        <v>77</v>
      </c>
      <c r="D10" s="3">
        <f t="shared" ref="D10:D20" si="1">B10*C10</f>
        <v>30800</v>
      </c>
      <c r="E10" s="4" t="s">
        <v>0</v>
      </c>
      <c r="F10" s="4" t="s">
        <v>15</v>
      </c>
    </row>
    <row r="11" spans="1:6" ht="21.95" customHeight="1" x14ac:dyDescent="0.25">
      <c r="A11" s="2" t="s">
        <v>383</v>
      </c>
      <c r="B11" s="4">
        <v>29</v>
      </c>
      <c r="C11" s="30">
        <v>76.099999999999994</v>
      </c>
      <c r="D11" s="3">
        <f t="shared" si="1"/>
        <v>2206.8999999999996</v>
      </c>
      <c r="E11" s="4" t="s">
        <v>0</v>
      </c>
      <c r="F11" s="4" t="s">
        <v>15</v>
      </c>
    </row>
    <row r="12" spans="1:6" ht="21.95" customHeight="1" x14ac:dyDescent="0.25">
      <c r="A12" s="2" t="s">
        <v>384</v>
      </c>
      <c r="B12" s="4">
        <v>29</v>
      </c>
      <c r="C12" s="30">
        <v>76.099999999999994</v>
      </c>
      <c r="D12" s="3">
        <f t="shared" si="1"/>
        <v>2206.8999999999996</v>
      </c>
      <c r="E12" s="4" t="s">
        <v>0</v>
      </c>
      <c r="F12" s="4" t="s">
        <v>15</v>
      </c>
    </row>
    <row r="13" spans="1:6" ht="21.95" customHeight="1" x14ac:dyDescent="0.25">
      <c r="A13" s="2" t="s">
        <v>385</v>
      </c>
      <c r="B13" s="4">
        <v>342</v>
      </c>
      <c r="C13" s="30">
        <v>76.099999999999994</v>
      </c>
      <c r="D13" s="3">
        <f t="shared" si="1"/>
        <v>26026.199999999997</v>
      </c>
      <c r="E13" s="4" t="s">
        <v>0</v>
      </c>
      <c r="F13" s="4" t="s">
        <v>15</v>
      </c>
    </row>
    <row r="14" spans="1:6" ht="21.95" customHeight="1" x14ac:dyDescent="0.25">
      <c r="A14" s="2" t="s">
        <v>386</v>
      </c>
      <c r="B14" s="4">
        <v>75</v>
      </c>
      <c r="C14" s="30">
        <v>76.8</v>
      </c>
      <c r="D14" s="3">
        <f t="shared" si="1"/>
        <v>5760</v>
      </c>
      <c r="E14" s="4" t="s">
        <v>0</v>
      </c>
      <c r="F14" s="4" t="s">
        <v>15</v>
      </c>
    </row>
    <row r="15" spans="1:6" ht="21.95" customHeight="1" x14ac:dyDescent="0.25">
      <c r="A15" s="2" t="s">
        <v>387</v>
      </c>
      <c r="B15" s="4">
        <v>75</v>
      </c>
      <c r="C15" s="30">
        <v>76.8</v>
      </c>
      <c r="D15" s="3">
        <f t="shared" si="1"/>
        <v>5760</v>
      </c>
      <c r="E15" s="4" t="s">
        <v>0</v>
      </c>
      <c r="F15" s="4" t="s">
        <v>15</v>
      </c>
    </row>
    <row r="16" spans="1:6" ht="21.95" customHeight="1" x14ac:dyDescent="0.25">
      <c r="A16" s="2" t="s">
        <v>387</v>
      </c>
      <c r="B16" s="4">
        <v>75</v>
      </c>
      <c r="C16" s="30">
        <v>76.8</v>
      </c>
      <c r="D16" s="3">
        <f t="shared" si="1"/>
        <v>5760</v>
      </c>
      <c r="E16" s="4" t="s">
        <v>0</v>
      </c>
      <c r="F16" s="4" t="s">
        <v>15</v>
      </c>
    </row>
    <row r="17" spans="1:6" ht="21.95" customHeight="1" x14ac:dyDescent="0.25">
      <c r="A17" s="2" t="s">
        <v>388</v>
      </c>
      <c r="B17" s="4">
        <v>62</v>
      </c>
      <c r="C17" s="30">
        <v>76.8</v>
      </c>
      <c r="D17" s="3">
        <f t="shared" si="1"/>
        <v>4761.5999999999995</v>
      </c>
      <c r="E17" s="4" t="s">
        <v>0</v>
      </c>
      <c r="F17" s="4" t="s">
        <v>15</v>
      </c>
    </row>
    <row r="18" spans="1:6" ht="21.95" customHeight="1" x14ac:dyDescent="0.25">
      <c r="A18" s="2" t="s">
        <v>389</v>
      </c>
      <c r="B18" s="4">
        <v>7</v>
      </c>
      <c r="C18" s="30">
        <v>76.8</v>
      </c>
      <c r="D18" s="3">
        <f t="shared" si="1"/>
        <v>537.6</v>
      </c>
      <c r="E18" s="4" t="s">
        <v>0</v>
      </c>
      <c r="F18" s="4" t="s">
        <v>15</v>
      </c>
    </row>
    <row r="19" spans="1:6" ht="21.95" customHeight="1" x14ac:dyDescent="0.25">
      <c r="A19" s="2" t="s">
        <v>390</v>
      </c>
      <c r="B19" s="4">
        <v>6</v>
      </c>
      <c r="C19" s="30">
        <v>76.8</v>
      </c>
      <c r="D19" s="3">
        <f t="shared" si="1"/>
        <v>460.79999999999995</v>
      </c>
      <c r="E19" s="4" t="s">
        <v>0</v>
      </c>
      <c r="F19" s="4" t="s">
        <v>15</v>
      </c>
    </row>
    <row r="20" spans="1:6" ht="21.95" customHeight="1" x14ac:dyDescent="0.25">
      <c r="A20" s="2" t="s">
        <v>391</v>
      </c>
      <c r="B20" s="4">
        <v>400</v>
      </c>
      <c r="C20" s="30">
        <v>77.400000000000006</v>
      </c>
      <c r="D20" s="3">
        <f t="shared" si="1"/>
        <v>30960.000000000004</v>
      </c>
      <c r="E20" s="40" t="s">
        <v>0</v>
      </c>
      <c r="F20" s="40" t="s">
        <v>15</v>
      </c>
    </row>
    <row r="21" spans="1:6" ht="21.95" customHeight="1" x14ac:dyDescent="0.25">
      <c r="A21" s="15"/>
      <c r="B21" s="22">
        <f>SUM(B10:B20)</f>
        <v>1500</v>
      </c>
      <c r="C21" s="31">
        <f>D21/B21</f>
        <v>76.826666666666682</v>
      </c>
      <c r="D21" s="8">
        <f>SUM(D10:D20)</f>
        <v>115240.00000000001</v>
      </c>
      <c r="E21" s="7"/>
      <c r="F21" s="7"/>
    </row>
    <row r="22" spans="1:6" ht="21.95" customHeight="1" x14ac:dyDescent="0.25">
      <c r="A22" s="2" t="s">
        <v>392</v>
      </c>
      <c r="B22" s="4">
        <v>150</v>
      </c>
      <c r="C22" s="30">
        <v>78.5</v>
      </c>
      <c r="D22" s="3">
        <f t="shared" ref="D22:D28" si="2">B22*C22</f>
        <v>11775</v>
      </c>
      <c r="E22" s="4" t="s">
        <v>0</v>
      </c>
      <c r="F22" s="4" t="s">
        <v>15</v>
      </c>
    </row>
    <row r="23" spans="1:6" ht="21.95" customHeight="1" x14ac:dyDescent="0.25">
      <c r="A23" s="2" t="s">
        <v>392</v>
      </c>
      <c r="B23" s="4">
        <v>250</v>
      </c>
      <c r="C23" s="30">
        <v>78.5</v>
      </c>
      <c r="D23" s="3">
        <f t="shared" si="2"/>
        <v>19625</v>
      </c>
      <c r="E23" s="4" t="s">
        <v>0</v>
      </c>
      <c r="F23" s="4" t="s">
        <v>15</v>
      </c>
    </row>
    <row r="24" spans="1:6" ht="21.95" customHeight="1" x14ac:dyDescent="0.25">
      <c r="A24" s="2" t="s">
        <v>393</v>
      </c>
      <c r="B24" s="4">
        <v>300</v>
      </c>
      <c r="C24" s="30">
        <v>77.599999999999994</v>
      </c>
      <c r="D24" s="3">
        <f t="shared" si="2"/>
        <v>23280</v>
      </c>
      <c r="E24" s="4" t="s">
        <v>0</v>
      </c>
      <c r="F24" s="4" t="s">
        <v>15</v>
      </c>
    </row>
    <row r="25" spans="1:6" ht="21.95" customHeight="1" x14ac:dyDescent="0.25">
      <c r="A25" s="2" t="s">
        <v>394</v>
      </c>
      <c r="B25" s="4">
        <v>400</v>
      </c>
      <c r="C25" s="30">
        <v>78.3</v>
      </c>
      <c r="D25" s="3">
        <f t="shared" si="2"/>
        <v>31320</v>
      </c>
      <c r="E25" s="4" t="s">
        <v>0</v>
      </c>
      <c r="F25" s="4" t="s">
        <v>15</v>
      </c>
    </row>
    <row r="26" spans="1:6" ht="21.95" customHeight="1" x14ac:dyDescent="0.25">
      <c r="A26" s="2" t="s">
        <v>395</v>
      </c>
      <c r="B26" s="4">
        <v>5</v>
      </c>
      <c r="C26" s="30">
        <v>77.8</v>
      </c>
      <c r="D26" s="3">
        <f t="shared" si="2"/>
        <v>389</v>
      </c>
      <c r="E26" s="4" t="s">
        <v>0</v>
      </c>
      <c r="F26" s="4" t="s">
        <v>15</v>
      </c>
    </row>
    <row r="27" spans="1:6" ht="21.95" customHeight="1" x14ac:dyDescent="0.25">
      <c r="A27" s="2" t="s">
        <v>396</v>
      </c>
      <c r="B27" s="4">
        <v>150</v>
      </c>
      <c r="C27" s="30">
        <v>77.8</v>
      </c>
      <c r="D27" s="3">
        <f t="shared" si="2"/>
        <v>11670</v>
      </c>
      <c r="E27" s="4" t="s">
        <v>0</v>
      </c>
      <c r="F27" s="4" t="s">
        <v>15</v>
      </c>
    </row>
    <row r="28" spans="1:6" ht="21.95" customHeight="1" x14ac:dyDescent="0.25">
      <c r="A28" s="2" t="s">
        <v>396</v>
      </c>
      <c r="B28" s="4">
        <v>245</v>
      </c>
      <c r="C28" s="30">
        <v>77.8</v>
      </c>
      <c r="D28" s="3">
        <f t="shared" si="2"/>
        <v>19061</v>
      </c>
      <c r="E28" s="4" t="s">
        <v>0</v>
      </c>
      <c r="F28" s="4" t="s">
        <v>15</v>
      </c>
    </row>
    <row r="29" spans="1:6" ht="21.95" customHeight="1" x14ac:dyDescent="0.25">
      <c r="A29" s="15"/>
      <c r="B29" s="22">
        <f>SUM(B22:B28)</f>
        <v>1500</v>
      </c>
      <c r="C29" s="31">
        <f>D29/B29</f>
        <v>78.08</v>
      </c>
      <c r="D29" s="8">
        <f>SUM(D22:D28)</f>
        <v>117120</v>
      </c>
      <c r="E29" s="7"/>
      <c r="F29" s="7"/>
    </row>
    <row r="30" spans="1:6" ht="21.95" customHeight="1" x14ac:dyDescent="0.25">
      <c r="A30" s="2" t="s">
        <v>397</v>
      </c>
      <c r="B30" s="4">
        <v>300</v>
      </c>
      <c r="C30" s="30">
        <v>77</v>
      </c>
      <c r="D30" s="3">
        <f t="shared" ref="D30:D36" si="3">B30*C30</f>
        <v>23100</v>
      </c>
      <c r="E30" s="4" t="s">
        <v>0</v>
      </c>
      <c r="F30" s="4" t="s">
        <v>15</v>
      </c>
    </row>
    <row r="31" spans="1:6" ht="21.95" customHeight="1" x14ac:dyDescent="0.25">
      <c r="A31" s="2" t="s">
        <v>398</v>
      </c>
      <c r="B31" s="4">
        <v>58</v>
      </c>
      <c r="C31" s="30">
        <v>78.8</v>
      </c>
      <c r="D31" s="3">
        <f t="shared" si="3"/>
        <v>4570.3999999999996</v>
      </c>
      <c r="E31" s="4" t="s">
        <v>0</v>
      </c>
      <c r="F31" s="4" t="s">
        <v>15</v>
      </c>
    </row>
    <row r="32" spans="1:6" ht="21.95" customHeight="1" x14ac:dyDescent="0.25">
      <c r="A32" s="2" t="s">
        <v>399</v>
      </c>
      <c r="B32" s="4">
        <v>242</v>
      </c>
      <c r="C32" s="30">
        <v>78.8</v>
      </c>
      <c r="D32" s="3">
        <f t="shared" si="3"/>
        <v>19069.599999999999</v>
      </c>
      <c r="E32" s="4" t="s">
        <v>0</v>
      </c>
      <c r="F32" s="4" t="s">
        <v>15</v>
      </c>
    </row>
    <row r="33" spans="1:6" ht="21.95" customHeight="1" x14ac:dyDescent="0.25">
      <c r="A33" s="2" t="s">
        <v>400</v>
      </c>
      <c r="B33" s="4">
        <v>200</v>
      </c>
      <c r="C33" s="30">
        <v>78.8</v>
      </c>
      <c r="D33" s="3">
        <f t="shared" si="3"/>
        <v>15760</v>
      </c>
      <c r="E33" s="4" t="s">
        <v>0</v>
      </c>
      <c r="F33" s="4" t="s">
        <v>15</v>
      </c>
    </row>
    <row r="34" spans="1:6" ht="21.95" customHeight="1" x14ac:dyDescent="0.25">
      <c r="A34" s="2" t="s">
        <v>401</v>
      </c>
      <c r="B34" s="4">
        <v>300</v>
      </c>
      <c r="C34" s="30">
        <v>78.3</v>
      </c>
      <c r="D34" s="3">
        <f t="shared" si="3"/>
        <v>23490</v>
      </c>
      <c r="E34" s="4" t="s">
        <v>0</v>
      </c>
      <c r="F34" s="4" t="s">
        <v>15</v>
      </c>
    </row>
    <row r="35" spans="1:6" ht="21.95" customHeight="1" x14ac:dyDescent="0.25">
      <c r="A35" s="2" t="s">
        <v>402</v>
      </c>
      <c r="B35" s="4">
        <v>297</v>
      </c>
      <c r="C35" s="30">
        <v>77.400000000000006</v>
      </c>
      <c r="D35" s="3">
        <f t="shared" si="3"/>
        <v>22987.800000000003</v>
      </c>
      <c r="E35" s="4" t="s">
        <v>0</v>
      </c>
      <c r="F35" s="4" t="s">
        <v>15</v>
      </c>
    </row>
    <row r="36" spans="1:6" ht="21.95" customHeight="1" x14ac:dyDescent="0.25">
      <c r="A36" s="2" t="s">
        <v>402</v>
      </c>
      <c r="B36" s="4">
        <v>103</v>
      </c>
      <c r="C36" s="30">
        <v>77.400000000000006</v>
      </c>
      <c r="D36" s="3">
        <f t="shared" si="3"/>
        <v>7972.2000000000007</v>
      </c>
      <c r="E36" s="4" t="s">
        <v>0</v>
      </c>
      <c r="F36" s="4" t="s">
        <v>15</v>
      </c>
    </row>
    <row r="37" spans="1:6" ht="21.95" customHeight="1" x14ac:dyDescent="0.25">
      <c r="A37" s="15"/>
      <c r="B37" s="22">
        <f>SUM(B30:B36)</f>
        <v>1500</v>
      </c>
      <c r="C37" s="31">
        <f>D37/B37</f>
        <v>77.966666666666669</v>
      </c>
      <c r="D37" s="8">
        <f>SUM(D30:D36)</f>
        <v>116950</v>
      </c>
      <c r="E37" s="7"/>
      <c r="F37" s="7"/>
    </row>
    <row r="38" spans="1:6" ht="21.95" customHeight="1" x14ac:dyDescent="0.25">
      <c r="A38" s="2" t="s">
        <v>403</v>
      </c>
      <c r="B38" s="4">
        <v>400</v>
      </c>
      <c r="C38" s="30">
        <v>77</v>
      </c>
      <c r="D38" s="3">
        <f t="shared" ref="D38:D49" si="4">B38*C38</f>
        <v>30800</v>
      </c>
      <c r="E38" s="4" t="s">
        <v>0</v>
      </c>
      <c r="F38" s="4" t="s">
        <v>15</v>
      </c>
    </row>
    <row r="39" spans="1:6" ht="21.95" customHeight="1" x14ac:dyDescent="0.25">
      <c r="A39" s="2" t="s">
        <v>404</v>
      </c>
      <c r="B39" s="4">
        <v>200</v>
      </c>
      <c r="C39" s="30">
        <v>75.5</v>
      </c>
      <c r="D39" s="3">
        <f t="shared" si="4"/>
        <v>15100</v>
      </c>
      <c r="E39" s="4" t="s">
        <v>0</v>
      </c>
      <c r="F39" s="4" t="s">
        <v>15</v>
      </c>
    </row>
    <row r="40" spans="1:6" ht="21.95" customHeight="1" x14ac:dyDescent="0.25">
      <c r="A40" s="2" t="s">
        <v>405</v>
      </c>
      <c r="B40" s="4">
        <v>100</v>
      </c>
      <c r="C40" s="30">
        <v>75.5</v>
      </c>
      <c r="D40" s="3">
        <f t="shared" si="4"/>
        <v>7550</v>
      </c>
      <c r="E40" s="4" t="s">
        <v>0</v>
      </c>
      <c r="F40" s="4" t="s">
        <v>15</v>
      </c>
    </row>
    <row r="41" spans="1:6" ht="21.95" customHeight="1" x14ac:dyDescent="0.25">
      <c r="A41" s="2" t="s">
        <v>406</v>
      </c>
      <c r="B41" s="4">
        <v>24</v>
      </c>
      <c r="C41" s="30">
        <v>74.599999999999994</v>
      </c>
      <c r="D41" s="3">
        <f t="shared" si="4"/>
        <v>1790.3999999999999</v>
      </c>
      <c r="E41" s="4" t="s">
        <v>0</v>
      </c>
      <c r="F41" s="4" t="s">
        <v>15</v>
      </c>
    </row>
    <row r="42" spans="1:6" ht="21.95" customHeight="1" x14ac:dyDescent="0.25">
      <c r="A42" s="2" t="s">
        <v>407</v>
      </c>
      <c r="B42" s="4">
        <v>150</v>
      </c>
      <c r="C42" s="30">
        <v>74.599999999999994</v>
      </c>
      <c r="D42" s="3">
        <f t="shared" si="4"/>
        <v>11190</v>
      </c>
      <c r="E42" s="4" t="s">
        <v>0</v>
      </c>
      <c r="F42" s="4" t="s">
        <v>15</v>
      </c>
    </row>
    <row r="43" spans="1:6" ht="21.95" customHeight="1" x14ac:dyDescent="0.25">
      <c r="A43" s="2" t="s">
        <v>407</v>
      </c>
      <c r="B43" s="4">
        <v>75</v>
      </c>
      <c r="C43" s="30">
        <v>74.599999999999994</v>
      </c>
      <c r="D43" s="3">
        <f t="shared" si="4"/>
        <v>5595</v>
      </c>
      <c r="E43" s="4" t="s">
        <v>0</v>
      </c>
      <c r="F43" s="4" t="s">
        <v>15</v>
      </c>
    </row>
    <row r="44" spans="1:6" ht="21.95" customHeight="1" x14ac:dyDescent="0.25">
      <c r="A44" s="2" t="s">
        <v>408</v>
      </c>
      <c r="B44" s="4">
        <v>51</v>
      </c>
      <c r="C44" s="30">
        <v>74.599999999999994</v>
      </c>
      <c r="D44" s="3">
        <f t="shared" si="4"/>
        <v>3804.6</v>
      </c>
      <c r="E44" s="4" t="s">
        <v>0</v>
      </c>
      <c r="F44" s="4" t="s">
        <v>15</v>
      </c>
    </row>
    <row r="45" spans="1:6" ht="21.95" customHeight="1" x14ac:dyDescent="0.25">
      <c r="A45" s="2" t="s">
        <v>409</v>
      </c>
      <c r="B45" s="4">
        <v>200</v>
      </c>
      <c r="C45" s="30">
        <v>74.900000000000006</v>
      </c>
      <c r="D45" s="3">
        <f t="shared" si="4"/>
        <v>14980.000000000002</v>
      </c>
      <c r="E45" s="4" t="s">
        <v>0</v>
      </c>
      <c r="F45" s="4" t="s">
        <v>15</v>
      </c>
    </row>
    <row r="46" spans="1:6" ht="21.95" customHeight="1" x14ac:dyDescent="0.25">
      <c r="A46" s="2" t="s">
        <v>410</v>
      </c>
      <c r="B46" s="4">
        <v>50</v>
      </c>
      <c r="C46" s="30">
        <v>73.400000000000006</v>
      </c>
      <c r="D46" s="3">
        <f t="shared" si="4"/>
        <v>3670.0000000000005</v>
      </c>
      <c r="E46" s="4" t="s">
        <v>0</v>
      </c>
      <c r="F46" s="4" t="s">
        <v>15</v>
      </c>
    </row>
    <row r="47" spans="1:6" ht="21.95" customHeight="1" x14ac:dyDescent="0.25">
      <c r="A47" s="2" t="s">
        <v>411</v>
      </c>
      <c r="B47" s="4">
        <v>75</v>
      </c>
      <c r="C47" s="30">
        <v>73.400000000000006</v>
      </c>
      <c r="D47" s="3">
        <f t="shared" si="4"/>
        <v>5505</v>
      </c>
      <c r="E47" s="4" t="s">
        <v>0</v>
      </c>
      <c r="F47" s="4" t="s">
        <v>15</v>
      </c>
    </row>
    <row r="48" spans="1:6" ht="21.95" customHeight="1" x14ac:dyDescent="0.25">
      <c r="A48" s="2" t="s">
        <v>412</v>
      </c>
      <c r="B48" s="4">
        <v>75</v>
      </c>
      <c r="C48" s="30">
        <v>73.400000000000006</v>
      </c>
      <c r="D48" s="3">
        <f t="shared" si="4"/>
        <v>5505</v>
      </c>
      <c r="E48" s="4" t="s">
        <v>0</v>
      </c>
      <c r="F48" s="4" t="s">
        <v>15</v>
      </c>
    </row>
    <row r="49" spans="1:6" ht="21.95" customHeight="1" x14ac:dyDescent="0.25">
      <c r="A49" s="2" t="s">
        <v>412</v>
      </c>
      <c r="B49" s="4">
        <v>100</v>
      </c>
      <c r="C49" s="30">
        <v>73.400000000000006</v>
      </c>
      <c r="D49" s="3">
        <f t="shared" si="4"/>
        <v>7340.0000000000009</v>
      </c>
      <c r="E49" s="4" t="s">
        <v>0</v>
      </c>
      <c r="F49" s="4" t="s">
        <v>15</v>
      </c>
    </row>
    <row r="50" spans="1:6" ht="21.95" customHeight="1" x14ac:dyDescent="0.25">
      <c r="A50" s="15"/>
      <c r="B50" s="22">
        <f>SUM(B38:B49)</f>
        <v>1500</v>
      </c>
      <c r="C50" s="31">
        <f>D50/B50</f>
        <v>75.22</v>
      </c>
      <c r="D50" s="8">
        <f>SUM(D38:D49)</f>
        <v>112830</v>
      </c>
      <c r="E50" s="7"/>
      <c r="F50" s="7"/>
    </row>
    <row r="51" spans="1:6" ht="21.95" customHeight="1" x14ac:dyDescent="0.25">
      <c r="A51" s="16" t="s">
        <v>413</v>
      </c>
      <c r="B51" s="23">
        <f>B9+B21+B29+B37+B50</f>
        <v>7500</v>
      </c>
      <c r="C51" s="32">
        <f>D51/B51</f>
        <v>77.170119999999997</v>
      </c>
      <c r="D51" s="18">
        <f>D50+D37+D29+D21+D9</f>
        <v>578775.9</v>
      </c>
      <c r="E51" s="17"/>
      <c r="F51" s="17"/>
    </row>
    <row r="56" spans="1:6" s="3" customFormat="1" ht="21.95" customHeight="1" x14ac:dyDescent="0.25">
      <c r="A56" s="6"/>
      <c r="B56" s="28"/>
      <c r="C56" s="30"/>
      <c r="E56" s="4"/>
      <c r="F56" s="4"/>
    </row>
  </sheetData>
  <pageMargins left="0.7" right="0.7" top="0.75" bottom="0.75" header="0.3" footer="0.3"/>
  <pageSetup paperSize="9" scale="74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DB87-A076-6B4F-81A6-1A25611A7FED}">
  <sheetPr>
    <tabColor theme="3" tint="0.89999084444715716"/>
    <pageSetUpPr fitToPage="1"/>
  </sheetPr>
  <dimension ref="A1:F51"/>
  <sheetViews>
    <sheetView topLeftCell="A10" zoomScale="92" zoomScaleNormal="92" workbookViewId="0">
      <selection activeCell="D48" sqref="D48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345</v>
      </c>
      <c r="B2" s="4">
        <v>600</v>
      </c>
      <c r="C2" s="30">
        <v>80</v>
      </c>
      <c r="D2" s="3">
        <f t="shared" ref="D2:D11" si="0">B2*C2</f>
        <v>48000</v>
      </c>
      <c r="E2" s="4" t="s">
        <v>0</v>
      </c>
      <c r="F2" s="4" t="s">
        <v>15</v>
      </c>
    </row>
    <row r="3" spans="1:6" ht="21.95" customHeight="1" x14ac:dyDescent="0.25">
      <c r="A3" s="2" t="s">
        <v>346</v>
      </c>
      <c r="B3" s="4">
        <v>300</v>
      </c>
      <c r="C3" s="30">
        <v>82</v>
      </c>
      <c r="D3" s="3">
        <f t="shared" si="0"/>
        <v>24600</v>
      </c>
      <c r="E3" s="4" t="s">
        <v>0</v>
      </c>
      <c r="F3" s="4" t="s">
        <v>15</v>
      </c>
    </row>
    <row r="4" spans="1:6" ht="21.95" customHeight="1" x14ac:dyDescent="0.25">
      <c r="A4" s="2" t="s">
        <v>346</v>
      </c>
      <c r="B4" s="4">
        <v>300</v>
      </c>
      <c r="C4" s="30">
        <v>82</v>
      </c>
      <c r="D4" s="3">
        <f t="shared" si="0"/>
        <v>24600</v>
      </c>
      <c r="E4" s="4" t="s">
        <v>0</v>
      </c>
      <c r="F4" s="4" t="s">
        <v>15</v>
      </c>
    </row>
    <row r="5" spans="1:6" ht="21.95" customHeight="1" x14ac:dyDescent="0.25">
      <c r="A5" s="2" t="s">
        <v>347</v>
      </c>
      <c r="B5" s="4">
        <v>43</v>
      </c>
      <c r="C5" s="30">
        <v>82.1</v>
      </c>
      <c r="D5" s="3">
        <f t="shared" si="0"/>
        <v>3530.2999999999997</v>
      </c>
      <c r="E5" s="4" t="s">
        <v>0</v>
      </c>
      <c r="F5" s="4" t="s">
        <v>15</v>
      </c>
    </row>
    <row r="6" spans="1:6" ht="21.95" customHeight="1" x14ac:dyDescent="0.25">
      <c r="A6" s="2" t="s">
        <v>347</v>
      </c>
      <c r="B6" s="4">
        <v>54</v>
      </c>
      <c r="C6" s="30">
        <v>82.3</v>
      </c>
      <c r="D6" s="3">
        <f t="shared" si="0"/>
        <v>4444.2</v>
      </c>
      <c r="E6" s="4" t="s">
        <v>0</v>
      </c>
      <c r="F6" s="4" t="s">
        <v>15</v>
      </c>
    </row>
    <row r="7" spans="1:6" ht="21.95" customHeight="1" x14ac:dyDescent="0.25">
      <c r="A7" s="2" t="s">
        <v>347</v>
      </c>
      <c r="B7" s="4">
        <v>111</v>
      </c>
      <c r="C7" s="30">
        <v>82.4</v>
      </c>
      <c r="D7" s="3">
        <f t="shared" si="0"/>
        <v>9146.4000000000015</v>
      </c>
      <c r="E7" s="4" t="s">
        <v>0</v>
      </c>
      <c r="F7" s="4" t="s">
        <v>15</v>
      </c>
    </row>
    <row r="8" spans="1:6" ht="21.95" customHeight="1" x14ac:dyDescent="0.25">
      <c r="A8" s="2" t="s">
        <v>348</v>
      </c>
      <c r="B8" s="4">
        <v>392</v>
      </c>
      <c r="C8" s="30">
        <v>82.4</v>
      </c>
      <c r="D8" s="3">
        <f t="shared" si="0"/>
        <v>32300.800000000003</v>
      </c>
      <c r="E8" s="4" t="s">
        <v>0</v>
      </c>
      <c r="F8" s="4" t="s">
        <v>15</v>
      </c>
    </row>
    <row r="9" spans="1:6" ht="21.95" customHeight="1" x14ac:dyDescent="0.25">
      <c r="A9" s="2" t="s">
        <v>349</v>
      </c>
      <c r="B9" s="4">
        <v>600</v>
      </c>
      <c r="C9" s="30">
        <v>81.400000000000006</v>
      </c>
      <c r="D9" s="3">
        <f t="shared" si="0"/>
        <v>48840</v>
      </c>
      <c r="E9" s="4" t="s">
        <v>0</v>
      </c>
      <c r="F9" s="4" t="s">
        <v>15</v>
      </c>
    </row>
    <row r="10" spans="1:6" ht="21.95" customHeight="1" x14ac:dyDescent="0.25">
      <c r="A10" s="2" t="s">
        <v>350</v>
      </c>
      <c r="B10" s="4">
        <v>111</v>
      </c>
      <c r="C10" s="30">
        <v>79</v>
      </c>
      <c r="D10" s="3">
        <f t="shared" si="0"/>
        <v>8769</v>
      </c>
      <c r="E10" s="40" t="s">
        <v>0</v>
      </c>
      <c r="F10" s="4" t="s">
        <v>15</v>
      </c>
    </row>
    <row r="11" spans="1:6" ht="21.95" customHeight="1" x14ac:dyDescent="0.25">
      <c r="A11" s="2" t="s">
        <v>350</v>
      </c>
      <c r="B11" s="4">
        <v>89</v>
      </c>
      <c r="C11" s="30">
        <v>79</v>
      </c>
      <c r="D11" s="3">
        <f t="shared" si="0"/>
        <v>7031</v>
      </c>
      <c r="E11" s="4" t="s">
        <v>0</v>
      </c>
      <c r="F11" s="4" t="s">
        <v>15</v>
      </c>
    </row>
    <row r="12" spans="1:6" ht="21.95" customHeight="1" x14ac:dyDescent="0.25">
      <c r="A12" s="15"/>
      <c r="B12" s="22">
        <f>SUM(B2:B11)</f>
        <v>2600</v>
      </c>
      <c r="C12" s="31">
        <f>D12/B12</f>
        <v>81.254500000000007</v>
      </c>
      <c r="D12" s="8">
        <f>SUM(D2:D11)</f>
        <v>211261.7</v>
      </c>
      <c r="E12" s="7"/>
      <c r="F12" s="7"/>
    </row>
    <row r="13" spans="1:6" ht="21.95" customHeight="1" x14ac:dyDescent="0.25">
      <c r="A13" s="2" t="s">
        <v>351</v>
      </c>
      <c r="B13" s="4">
        <v>74</v>
      </c>
      <c r="C13" s="30">
        <v>80.400000000000006</v>
      </c>
      <c r="D13" s="3">
        <f t="shared" ref="D13:D26" si="1">B13*C13</f>
        <v>5949.6</v>
      </c>
      <c r="E13" s="4" t="s">
        <v>0</v>
      </c>
      <c r="F13" s="4" t="s">
        <v>15</v>
      </c>
    </row>
    <row r="14" spans="1:6" ht="21.95" customHeight="1" x14ac:dyDescent="0.25">
      <c r="A14" s="2" t="s">
        <v>352</v>
      </c>
      <c r="B14" s="4">
        <v>200</v>
      </c>
      <c r="C14" s="30">
        <v>80.400000000000006</v>
      </c>
      <c r="D14" s="3">
        <f t="shared" si="1"/>
        <v>16080.000000000002</v>
      </c>
      <c r="E14" s="4" t="s">
        <v>0</v>
      </c>
      <c r="F14" s="4" t="s">
        <v>15</v>
      </c>
    </row>
    <row r="15" spans="1:6" ht="21.95" customHeight="1" x14ac:dyDescent="0.25">
      <c r="A15" s="2" t="s">
        <v>352</v>
      </c>
      <c r="B15" s="4">
        <v>126</v>
      </c>
      <c r="C15" s="30">
        <v>80.400000000000006</v>
      </c>
      <c r="D15" s="3">
        <f t="shared" si="1"/>
        <v>10130.400000000001</v>
      </c>
      <c r="E15" s="4" t="s">
        <v>0</v>
      </c>
      <c r="F15" s="4" t="s">
        <v>15</v>
      </c>
    </row>
    <row r="16" spans="1:6" ht="21.95" customHeight="1" x14ac:dyDescent="0.25">
      <c r="A16" s="2" t="s">
        <v>353</v>
      </c>
      <c r="B16" s="4">
        <v>56</v>
      </c>
      <c r="C16" s="30">
        <v>80</v>
      </c>
      <c r="D16" s="3">
        <f t="shared" si="1"/>
        <v>4480</v>
      </c>
      <c r="E16" s="4" t="s">
        <v>0</v>
      </c>
      <c r="F16" s="4" t="s">
        <v>15</v>
      </c>
    </row>
    <row r="17" spans="1:6" ht="21.95" customHeight="1" x14ac:dyDescent="0.25">
      <c r="A17" s="2" t="s">
        <v>354</v>
      </c>
      <c r="B17" s="4">
        <v>144</v>
      </c>
      <c r="C17" s="30">
        <v>80</v>
      </c>
      <c r="D17" s="3">
        <f t="shared" si="1"/>
        <v>11520</v>
      </c>
      <c r="E17" s="4" t="s">
        <v>0</v>
      </c>
      <c r="F17" s="4" t="s">
        <v>15</v>
      </c>
    </row>
    <row r="18" spans="1:6" ht="21.95" customHeight="1" x14ac:dyDescent="0.25">
      <c r="A18" s="2" t="s">
        <v>355</v>
      </c>
      <c r="B18" s="4">
        <v>400</v>
      </c>
      <c r="C18" s="30">
        <v>81</v>
      </c>
      <c r="D18" s="3">
        <f t="shared" si="1"/>
        <v>32400</v>
      </c>
      <c r="E18" s="4" t="s">
        <v>0</v>
      </c>
      <c r="F18" s="4" t="s">
        <v>15</v>
      </c>
    </row>
    <row r="19" spans="1:6" ht="21.95" customHeight="1" x14ac:dyDescent="0.25">
      <c r="A19" s="2" t="s">
        <v>356</v>
      </c>
      <c r="B19" s="4">
        <v>26</v>
      </c>
      <c r="C19" s="30">
        <v>81.099999999999994</v>
      </c>
      <c r="D19" s="3">
        <f t="shared" si="1"/>
        <v>2108.6</v>
      </c>
      <c r="E19" s="4" t="s">
        <v>0</v>
      </c>
      <c r="F19" s="4" t="s">
        <v>15</v>
      </c>
    </row>
    <row r="20" spans="1:6" ht="21.95" customHeight="1" x14ac:dyDescent="0.25">
      <c r="A20" s="2" t="s">
        <v>357</v>
      </c>
      <c r="B20" s="4">
        <v>69</v>
      </c>
      <c r="C20" s="30">
        <v>81.099999999999994</v>
      </c>
      <c r="D20" s="3">
        <f t="shared" si="1"/>
        <v>5595.9</v>
      </c>
      <c r="E20" s="4" t="s">
        <v>0</v>
      </c>
      <c r="F20" s="4" t="s">
        <v>15</v>
      </c>
    </row>
    <row r="21" spans="1:6" ht="21.95" customHeight="1" x14ac:dyDescent="0.25">
      <c r="A21" s="2" t="s">
        <v>358</v>
      </c>
      <c r="B21" s="4">
        <v>200</v>
      </c>
      <c r="C21" s="30">
        <v>81.099999999999994</v>
      </c>
      <c r="D21" s="3">
        <f t="shared" si="1"/>
        <v>16219.999999999998</v>
      </c>
      <c r="E21" s="4" t="s">
        <v>0</v>
      </c>
      <c r="F21" s="4" t="s">
        <v>15</v>
      </c>
    </row>
    <row r="22" spans="1:6" ht="21.95" customHeight="1" x14ac:dyDescent="0.25">
      <c r="A22" s="2" t="s">
        <v>358</v>
      </c>
      <c r="B22" s="4">
        <v>105</v>
      </c>
      <c r="C22" s="30">
        <v>81.099999999999994</v>
      </c>
      <c r="D22" s="3">
        <f t="shared" si="1"/>
        <v>8515.5</v>
      </c>
      <c r="E22" s="4" t="s">
        <v>0</v>
      </c>
      <c r="F22" s="4" t="s">
        <v>15</v>
      </c>
    </row>
    <row r="23" spans="1:6" ht="21.95" customHeight="1" x14ac:dyDescent="0.25">
      <c r="A23" s="2" t="s">
        <v>359</v>
      </c>
      <c r="B23" s="4">
        <v>88</v>
      </c>
      <c r="C23" s="30">
        <v>80.599999999999994</v>
      </c>
      <c r="D23" s="3">
        <f t="shared" si="1"/>
        <v>7092.7999999999993</v>
      </c>
      <c r="E23" s="4" t="s">
        <v>0</v>
      </c>
      <c r="F23" s="4" t="s">
        <v>15</v>
      </c>
    </row>
    <row r="24" spans="1:6" ht="21.95" customHeight="1" x14ac:dyDescent="0.25">
      <c r="A24" s="2" t="s">
        <v>360</v>
      </c>
      <c r="B24" s="4">
        <v>312</v>
      </c>
      <c r="C24" s="30">
        <v>80.599999999999994</v>
      </c>
      <c r="D24" s="3">
        <f t="shared" si="1"/>
        <v>25147.199999999997</v>
      </c>
      <c r="E24" s="40" t="s">
        <v>0</v>
      </c>
      <c r="F24" s="40" t="s">
        <v>15</v>
      </c>
    </row>
    <row r="25" spans="1:6" ht="21.95" customHeight="1" x14ac:dyDescent="0.25">
      <c r="A25" s="2" t="s">
        <v>361</v>
      </c>
      <c r="B25" s="4">
        <v>10</v>
      </c>
      <c r="C25" s="30">
        <v>80.099999999999994</v>
      </c>
      <c r="D25" s="3">
        <f t="shared" si="1"/>
        <v>801</v>
      </c>
      <c r="E25" s="40" t="s">
        <v>0</v>
      </c>
      <c r="F25" s="40" t="s">
        <v>15</v>
      </c>
    </row>
    <row r="26" spans="1:6" ht="21.95" customHeight="1" x14ac:dyDescent="0.25">
      <c r="A26" s="2" t="s">
        <v>362</v>
      </c>
      <c r="B26" s="4">
        <v>190</v>
      </c>
      <c r="C26" s="30">
        <v>80.099999999999994</v>
      </c>
      <c r="D26" s="3">
        <f t="shared" si="1"/>
        <v>15218.999999999998</v>
      </c>
      <c r="E26" s="40" t="s">
        <v>0</v>
      </c>
      <c r="F26" s="40" t="s">
        <v>15</v>
      </c>
    </row>
    <row r="27" spans="1:6" ht="21.95" customHeight="1" x14ac:dyDescent="0.25">
      <c r="A27" s="15"/>
      <c r="B27" s="22">
        <f>SUM(B13:B26)</f>
        <v>2000</v>
      </c>
      <c r="C27" s="31">
        <f>D27/B27</f>
        <v>80.63</v>
      </c>
      <c r="D27" s="8">
        <f>SUM(D13:D26)</f>
        <v>161260</v>
      </c>
      <c r="E27" s="7"/>
      <c r="F27" s="7"/>
    </row>
    <row r="28" spans="1:6" ht="21.95" customHeight="1" x14ac:dyDescent="0.25">
      <c r="A28" s="2" t="s">
        <v>363</v>
      </c>
      <c r="B28" s="4">
        <v>150</v>
      </c>
      <c r="C28" s="30">
        <v>79</v>
      </c>
      <c r="D28" s="3">
        <f t="shared" ref="D28:D32" si="2">B28*C28</f>
        <v>11850</v>
      </c>
      <c r="E28" s="4" t="s">
        <v>0</v>
      </c>
      <c r="F28" s="4" t="s">
        <v>15</v>
      </c>
    </row>
    <row r="29" spans="1:6" ht="21.95" customHeight="1" x14ac:dyDescent="0.25">
      <c r="A29" s="2" t="s">
        <v>363</v>
      </c>
      <c r="B29" s="4">
        <v>50</v>
      </c>
      <c r="C29" s="30">
        <v>79</v>
      </c>
      <c r="D29" s="3">
        <f t="shared" si="2"/>
        <v>3950</v>
      </c>
      <c r="E29" s="4" t="s">
        <v>0</v>
      </c>
      <c r="F29" s="4" t="s">
        <v>15</v>
      </c>
    </row>
    <row r="30" spans="1:6" ht="21.95" customHeight="1" x14ac:dyDescent="0.25">
      <c r="A30" s="2" t="s">
        <v>364</v>
      </c>
      <c r="B30" s="4">
        <v>79</v>
      </c>
      <c r="C30" s="30">
        <v>79.3</v>
      </c>
      <c r="D30" s="3">
        <f t="shared" si="2"/>
        <v>6264.7</v>
      </c>
      <c r="E30" s="4" t="s">
        <v>0</v>
      </c>
      <c r="F30" s="4" t="s">
        <v>15</v>
      </c>
    </row>
    <row r="31" spans="1:6" ht="21.95" customHeight="1" x14ac:dyDescent="0.25">
      <c r="A31" s="2" t="s">
        <v>365</v>
      </c>
      <c r="B31" s="4">
        <v>21</v>
      </c>
      <c r="C31" s="30">
        <v>79.3</v>
      </c>
      <c r="D31" s="3">
        <f t="shared" si="2"/>
        <v>1665.3</v>
      </c>
      <c r="E31" s="4" t="s">
        <v>0</v>
      </c>
      <c r="F31" s="4" t="s">
        <v>15</v>
      </c>
    </row>
    <row r="32" spans="1:6" ht="21.95" customHeight="1" x14ac:dyDescent="0.25">
      <c r="A32" s="2" t="s">
        <v>366</v>
      </c>
      <c r="B32" s="4">
        <v>200</v>
      </c>
      <c r="C32" s="30">
        <v>78.8</v>
      </c>
      <c r="D32" s="3">
        <f t="shared" si="2"/>
        <v>15760</v>
      </c>
      <c r="E32" s="4" t="s">
        <v>0</v>
      </c>
      <c r="F32" s="4" t="s">
        <v>15</v>
      </c>
    </row>
    <row r="33" spans="1:6" ht="21.95" customHeight="1" x14ac:dyDescent="0.25">
      <c r="A33" s="15"/>
      <c r="B33" s="22">
        <f>SUM(B28:B32)</f>
        <v>500</v>
      </c>
      <c r="C33" s="31">
        <f>D33/B33</f>
        <v>78.98</v>
      </c>
      <c r="D33" s="8">
        <f>SUM(D28:D32)</f>
        <v>39490</v>
      </c>
      <c r="E33" s="7"/>
      <c r="F33" s="7"/>
    </row>
    <row r="34" spans="1:6" ht="21.95" customHeight="1" x14ac:dyDescent="0.25">
      <c r="A34" s="2" t="s">
        <v>367</v>
      </c>
      <c r="B34" s="4">
        <v>200</v>
      </c>
      <c r="C34" s="30">
        <v>79.2</v>
      </c>
      <c r="D34" s="3">
        <f t="shared" ref="D34:D38" si="3">B34*C34</f>
        <v>15840</v>
      </c>
      <c r="E34" s="4" t="s">
        <v>0</v>
      </c>
      <c r="F34" s="4" t="s">
        <v>15</v>
      </c>
    </row>
    <row r="35" spans="1:6" ht="21.95" customHeight="1" x14ac:dyDescent="0.25">
      <c r="A35" s="2" t="s">
        <v>368</v>
      </c>
      <c r="B35" s="4">
        <v>117</v>
      </c>
      <c r="C35" s="30">
        <v>78.5</v>
      </c>
      <c r="D35" s="3">
        <f t="shared" si="3"/>
        <v>9184.5</v>
      </c>
      <c r="E35" s="4" t="s">
        <v>0</v>
      </c>
      <c r="F35" s="4" t="s">
        <v>15</v>
      </c>
    </row>
    <row r="36" spans="1:6" ht="21.95" customHeight="1" x14ac:dyDescent="0.25">
      <c r="A36" s="2" t="s">
        <v>368</v>
      </c>
      <c r="B36" s="4">
        <v>83</v>
      </c>
      <c r="C36" s="30">
        <v>78.5</v>
      </c>
      <c r="D36" s="3">
        <f t="shared" si="3"/>
        <v>6515.5</v>
      </c>
      <c r="E36" s="4" t="s">
        <v>0</v>
      </c>
      <c r="F36" s="4" t="s">
        <v>15</v>
      </c>
    </row>
    <row r="37" spans="1:6" ht="21.95" customHeight="1" x14ac:dyDescent="0.25">
      <c r="A37" s="2" t="s">
        <v>369</v>
      </c>
      <c r="B37" s="4">
        <v>12</v>
      </c>
      <c r="C37" s="30">
        <v>80.400000000000006</v>
      </c>
      <c r="D37" s="3">
        <f t="shared" si="3"/>
        <v>964.80000000000007</v>
      </c>
      <c r="E37" s="4" t="s">
        <v>0</v>
      </c>
      <c r="F37" s="4" t="s">
        <v>15</v>
      </c>
    </row>
    <row r="38" spans="1:6" ht="21.95" customHeight="1" x14ac:dyDescent="0.25">
      <c r="A38" s="2" t="s">
        <v>370</v>
      </c>
      <c r="B38" s="4">
        <v>88</v>
      </c>
      <c r="C38" s="30">
        <v>80.400000000000006</v>
      </c>
      <c r="D38" s="3">
        <f t="shared" si="3"/>
        <v>7075.2000000000007</v>
      </c>
      <c r="E38" s="4" t="s">
        <v>0</v>
      </c>
      <c r="F38" s="4" t="s">
        <v>15</v>
      </c>
    </row>
    <row r="39" spans="1:6" ht="21.95" customHeight="1" x14ac:dyDescent="0.25">
      <c r="A39" s="15"/>
      <c r="B39" s="22">
        <f>SUM(B34:B38)</f>
        <v>500</v>
      </c>
      <c r="C39" s="31">
        <f>D39/B39</f>
        <v>79.16</v>
      </c>
      <c r="D39" s="8">
        <f>SUM(D34:D38)</f>
        <v>39580</v>
      </c>
      <c r="E39" s="7"/>
      <c r="F39" s="7"/>
    </row>
    <row r="40" spans="1:6" ht="21.95" customHeight="1" x14ac:dyDescent="0.25">
      <c r="A40" s="2" t="s">
        <v>371</v>
      </c>
      <c r="B40" s="4">
        <v>40</v>
      </c>
      <c r="C40" s="30">
        <v>79.8</v>
      </c>
      <c r="D40" s="3">
        <f t="shared" ref="D40:D44" si="4">B40*C40</f>
        <v>3192</v>
      </c>
      <c r="E40" s="4" t="s">
        <v>0</v>
      </c>
      <c r="F40" s="4" t="s">
        <v>15</v>
      </c>
    </row>
    <row r="41" spans="1:6" ht="21.95" customHeight="1" x14ac:dyDescent="0.25">
      <c r="A41" s="2" t="s">
        <v>371</v>
      </c>
      <c r="B41" s="4">
        <v>149</v>
      </c>
      <c r="C41" s="30">
        <v>79.8</v>
      </c>
      <c r="D41" s="3">
        <f t="shared" si="4"/>
        <v>11890.199999999999</v>
      </c>
      <c r="E41" s="4" t="s">
        <v>0</v>
      </c>
      <c r="F41" s="4" t="s">
        <v>15</v>
      </c>
    </row>
    <row r="42" spans="1:6" ht="21.95" customHeight="1" x14ac:dyDescent="0.25">
      <c r="A42" s="2" t="s">
        <v>372</v>
      </c>
      <c r="B42" s="4">
        <v>11</v>
      </c>
      <c r="C42" s="30">
        <v>79.8</v>
      </c>
      <c r="D42" s="3">
        <f t="shared" si="4"/>
        <v>877.8</v>
      </c>
      <c r="E42" s="4" t="s">
        <v>0</v>
      </c>
      <c r="F42" s="4" t="s">
        <v>15</v>
      </c>
    </row>
    <row r="43" spans="1:6" ht="21.95" customHeight="1" x14ac:dyDescent="0.25">
      <c r="A43" s="2" t="s">
        <v>373</v>
      </c>
      <c r="B43" s="4">
        <v>2</v>
      </c>
      <c r="C43" s="30">
        <v>78</v>
      </c>
      <c r="D43" s="3">
        <f t="shared" si="4"/>
        <v>156</v>
      </c>
      <c r="E43" s="4" t="s">
        <v>0</v>
      </c>
      <c r="F43" s="4" t="s">
        <v>15</v>
      </c>
    </row>
    <row r="44" spans="1:6" ht="21.95" customHeight="1" x14ac:dyDescent="0.25">
      <c r="A44" s="2" t="s">
        <v>374</v>
      </c>
      <c r="B44" s="4">
        <v>198</v>
      </c>
      <c r="C44" s="30">
        <v>78</v>
      </c>
      <c r="D44" s="3">
        <f t="shared" si="4"/>
        <v>15444</v>
      </c>
      <c r="E44" s="4" t="s">
        <v>0</v>
      </c>
      <c r="F44" s="4" t="s">
        <v>15</v>
      </c>
    </row>
    <row r="45" spans="1:6" ht="21.95" customHeight="1" x14ac:dyDescent="0.25">
      <c r="A45" s="15"/>
      <c r="B45" s="22">
        <f>SUM(B40:B44)</f>
        <v>400</v>
      </c>
      <c r="C45" s="31">
        <f>D45/B45</f>
        <v>78.900000000000006</v>
      </c>
      <c r="D45" s="8">
        <f>SUM(D40:D44)</f>
        <v>31560</v>
      </c>
      <c r="E45" s="7"/>
      <c r="F45" s="7"/>
    </row>
    <row r="46" spans="1:6" ht="21.95" customHeight="1" x14ac:dyDescent="0.25">
      <c r="A46" s="16" t="s">
        <v>344</v>
      </c>
      <c r="B46" s="23">
        <f>B12+B27+B33+B39+B45</f>
        <v>6000</v>
      </c>
      <c r="C46" s="32">
        <f>D46/B46</f>
        <v>80.525283333333334</v>
      </c>
      <c r="D46" s="18">
        <f>D45+D39+D33+D27+D12</f>
        <v>483151.7</v>
      </c>
      <c r="E46" s="17"/>
      <c r="F46" s="17"/>
    </row>
    <row r="51" spans="1:6" s="3" customFormat="1" ht="21.95" customHeight="1" x14ac:dyDescent="0.25">
      <c r="A51" s="6"/>
      <c r="B51" s="28"/>
      <c r="C51" s="30"/>
      <c r="E51" s="4"/>
      <c r="F51" s="4"/>
    </row>
  </sheetData>
  <pageMargins left="0.7" right="0.7" top="0.75" bottom="0.75" header="0.3" footer="0.3"/>
  <pageSetup paperSize="9" scale="74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5CB2-25E7-1841-8E23-555F1D7A546F}">
  <sheetPr>
    <tabColor theme="3" tint="0.89999084444715716"/>
    <pageSetUpPr fitToPage="1"/>
  </sheetPr>
  <dimension ref="A1:F32"/>
  <sheetViews>
    <sheetView topLeftCell="A17" zoomScale="92" zoomScaleNormal="92" workbookViewId="0">
      <selection activeCell="D2" sqref="D2:D25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t="s">
        <v>323</v>
      </c>
      <c r="B2" s="4">
        <v>71</v>
      </c>
      <c r="C2" s="30">
        <v>79.2</v>
      </c>
      <c r="D2" s="3">
        <f t="shared" ref="D2:D25" si="0">B2*C2</f>
        <v>5623.2</v>
      </c>
      <c r="E2" s="4" t="s">
        <v>0</v>
      </c>
      <c r="F2" s="4" t="s">
        <v>15</v>
      </c>
    </row>
    <row r="3" spans="1:6" ht="21.95" customHeight="1" x14ac:dyDescent="0.25">
      <c r="A3" t="s">
        <v>323</v>
      </c>
      <c r="B3" s="4">
        <v>67</v>
      </c>
      <c r="C3" s="30">
        <v>79.2</v>
      </c>
      <c r="D3" s="3">
        <f t="shared" si="0"/>
        <v>5306.4000000000005</v>
      </c>
      <c r="E3" s="4" t="s">
        <v>0</v>
      </c>
      <c r="F3" s="4" t="s">
        <v>15</v>
      </c>
    </row>
    <row r="4" spans="1:6" ht="21.95" customHeight="1" x14ac:dyDescent="0.25">
      <c r="A4" t="s">
        <v>324</v>
      </c>
      <c r="B4" s="4">
        <v>53</v>
      </c>
      <c r="C4" s="30">
        <v>79.2</v>
      </c>
      <c r="D4" s="3">
        <f t="shared" si="0"/>
        <v>4197.6000000000004</v>
      </c>
      <c r="E4" s="4" t="s">
        <v>0</v>
      </c>
      <c r="F4" s="4" t="s">
        <v>15</v>
      </c>
    </row>
    <row r="5" spans="1:6" ht="21.95" customHeight="1" x14ac:dyDescent="0.25">
      <c r="A5" t="s">
        <v>324</v>
      </c>
      <c r="B5" s="4">
        <v>309</v>
      </c>
      <c r="C5" s="30">
        <v>79.2</v>
      </c>
      <c r="D5" s="3">
        <f t="shared" si="0"/>
        <v>24472.799999999999</v>
      </c>
      <c r="E5" s="4" t="s">
        <v>0</v>
      </c>
      <c r="F5" s="4" t="s">
        <v>15</v>
      </c>
    </row>
    <row r="6" spans="1:6" ht="21.95" customHeight="1" x14ac:dyDescent="0.25">
      <c r="A6" t="s">
        <v>325</v>
      </c>
      <c r="B6" s="4">
        <v>88</v>
      </c>
      <c r="C6" s="30">
        <v>78.7</v>
      </c>
      <c r="D6" s="3">
        <f t="shared" si="0"/>
        <v>6925.6</v>
      </c>
      <c r="E6" s="4" t="s">
        <v>0</v>
      </c>
      <c r="F6" s="4" t="s">
        <v>15</v>
      </c>
    </row>
    <row r="7" spans="1:6" ht="21.95" customHeight="1" x14ac:dyDescent="0.25">
      <c r="A7" t="s">
        <v>326</v>
      </c>
      <c r="B7" s="4">
        <v>375</v>
      </c>
      <c r="C7" s="30">
        <v>78.7</v>
      </c>
      <c r="D7" s="3">
        <f t="shared" si="0"/>
        <v>29512.5</v>
      </c>
      <c r="E7" s="4" t="s">
        <v>0</v>
      </c>
      <c r="F7" s="4" t="s">
        <v>15</v>
      </c>
    </row>
    <row r="8" spans="1:6" ht="21.95" customHeight="1" x14ac:dyDescent="0.25">
      <c r="A8" t="s">
        <v>326</v>
      </c>
      <c r="B8" s="4">
        <v>37</v>
      </c>
      <c r="C8" s="30">
        <v>78.7</v>
      </c>
      <c r="D8" s="3">
        <f t="shared" si="0"/>
        <v>2911.9</v>
      </c>
      <c r="E8" s="4" t="s">
        <v>0</v>
      </c>
      <c r="F8" s="4" t="s">
        <v>15</v>
      </c>
    </row>
    <row r="9" spans="1:6" ht="21.95" customHeight="1" x14ac:dyDescent="0.25">
      <c r="A9" t="s">
        <v>327</v>
      </c>
      <c r="B9" s="4">
        <v>500</v>
      </c>
      <c r="C9" s="30">
        <v>78.3</v>
      </c>
      <c r="D9" s="3">
        <f t="shared" si="0"/>
        <v>39150</v>
      </c>
      <c r="E9" s="4" t="s">
        <v>0</v>
      </c>
      <c r="F9" s="4" t="s">
        <v>15</v>
      </c>
    </row>
    <row r="10" spans="1:6" ht="21.95" customHeight="1" x14ac:dyDescent="0.25">
      <c r="A10" t="s">
        <v>328</v>
      </c>
      <c r="B10" s="4">
        <v>500</v>
      </c>
      <c r="C10" s="30">
        <v>78</v>
      </c>
      <c r="D10" s="3">
        <f t="shared" si="0"/>
        <v>39000</v>
      </c>
      <c r="E10" s="4" t="s">
        <v>0</v>
      </c>
      <c r="F10" s="4" t="s">
        <v>15</v>
      </c>
    </row>
    <row r="11" spans="1:6" ht="21.95" customHeight="1" x14ac:dyDescent="0.25">
      <c r="A11" t="s">
        <v>329</v>
      </c>
      <c r="B11" s="4">
        <v>500</v>
      </c>
      <c r="C11" s="30">
        <v>78.8</v>
      </c>
      <c r="D11" s="3">
        <f t="shared" si="0"/>
        <v>39400</v>
      </c>
      <c r="E11" s="4" t="s">
        <v>0</v>
      </c>
      <c r="F11" s="4" t="s">
        <v>15</v>
      </c>
    </row>
    <row r="12" spans="1:6" ht="21.95" customHeight="1" x14ac:dyDescent="0.25">
      <c r="A12" t="s">
        <v>330</v>
      </c>
      <c r="B12" s="4">
        <v>371</v>
      </c>
      <c r="C12" s="30">
        <v>78.5</v>
      </c>
      <c r="D12" s="3">
        <f t="shared" si="0"/>
        <v>29123.5</v>
      </c>
      <c r="E12" s="4" t="s">
        <v>0</v>
      </c>
      <c r="F12" s="4" t="s">
        <v>15</v>
      </c>
    </row>
    <row r="13" spans="1:6" ht="21.95" customHeight="1" x14ac:dyDescent="0.25">
      <c r="A13" t="s">
        <v>331</v>
      </c>
      <c r="B13" s="4">
        <v>129</v>
      </c>
      <c r="C13" s="30">
        <v>78.5</v>
      </c>
      <c r="D13" s="3">
        <f t="shared" si="0"/>
        <v>10126.5</v>
      </c>
      <c r="E13" s="4" t="s">
        <v>0</v>
      </c>
      <c r="F13" s="4" t="s">
        <v>15</v>
      </c>
    </row>
    <row r="14" spans="1:6" ht="21.95" customHeight="1" x14ac:dyDescent="0.25">
      <c r="A14" t="s">
        <v>332</v>
      </c>
      <c r="B14" s="4">
        <v>87</v>
      </c>
      <c r="C14" s="30">
        <v>78</v>
      </c>
      <c r="D14" s="3">
        <f t="shared" si="0"/>
        <v>6786</v>
      </c>
      <c r="E14" s="4" t="s">
        <v>0</v>
      </c>
      <c r="F14" s="4" t="s">
        <v>15</v>
      </c>
    </row>
    <row r="15" spans="1:6" ht="21.95" customHeight="1" x14ac:dyDescent="0.25">
      <c r="A15" t="s">
        <v>333</v>
      </c>
      <c r="B15" s="4">
        <v>123</v>
      </c>
      <c r="C15" s="30">
        <v>80</v>
      </c>
      <c r="D15" s="3">
        <f t="shared" si="0"/>
        <v>9840</v>
      </c>
      <c r="E15" s="4" t="s">
        <v>0</v>
      </c>
      <c r="F15" s="4" t="s">
        <v>15</v>
      </c>
    </row>
    <row r="16" spans="1:6" ht="21.95" customHeight="1" x14ac:dyDescent="0.25">
      <c r="A16" t="s">
        <v>334</v>
      </c>
      <c r="B16" s="4">
        <v>377</v>
      </c>
      <c r="C16" s="30">
        <v>80</v>
      </c>
      <c r="D16" s="3">
        <f t="shared" si="0"/>
        <v>30160</v>
      </c>
      <c r="E16" s="4" t="s">
        <v>0</v>
      </c>
      <c r="F16" s="4" t="s">
        <v>15</v>
      </c>
    </row>
    <row r="17" spans="1:6" ht="21.95" customHeight="1" x14ac:dyDescent="0.25">
      <c r="A17" t="s">
        <v>335</v>
      </c>
      <c r="B17" s="4">
        <v>71</v>
      </c>
      <c r="C17" s="30">
        <v>79.400000000000006</v>
      </c>
      <c r="D17" s="3">
        <f t="shared" si="0"/>
        <v>5637.4000000000005</v>
      </c>
      <c r="E17" s="4" t="s">
        <v>0</v>
      </c>
      <c r="F17" s="4" t="s">
        <v>15</v>
      </c>
    </row>
    <row r="18" spans="1:6" ht="21.95" customHeight="1" x14ac:dyDescent="0.25">
      <c r="A18" t="s">
        <v>336</v>
      </c>
      <c r="B18" s="4">
        <v>342</v>
      </c>
      <c r="C18" s="30">
        <v>79.400000000000006</v>
      </c>
      <c r="D18" s="3">
        <f t="shared" si="0"/>
        <v>27154.800000000003</v>
      </c>
      <c r="E18" s="4" t="s">
        <v>0</v>
      </c>
      <c r="F18" s="4" t="s">
        <v>15</v>
      </c>
    </row>
    <row r="19" spans="1:6" ht="21.95" customHeight="1" x14ac:dyDescent="0.25">
      <c r="A19" t="s">
        <v>337</v>
      </c>
      <c r="B19" s="4">
        <v>1</v>
      </c>
      <c r="C19" s="30">
        <v>79</v>
      </c>
      <c r="D19" s="3">
        <f t="shared" si="0"/>
        <v>79</v>
      </c>
      <c r="E19" s="4" t="s">
        <v>0</v>
      </c>
      <c r="F19" s="4" t="s">
        <v>15</v>
      </c>
    </row>
    <row r="20" spans="1:6" ht="21.95" customHeight="1" x14ac:dyDescent="0.25">
      <c r="A20" t="s">
        <v>338</v>
      </c>
      <c r="B20" s="4">
        <v>2</v>
      </c>
      <c r="C20" s="30">
        <v>79</v>
      </c>
      <c r="D20" s="3">
        <f t="shared" si="0"/>
        <v>158</v>
      </c>
      <c r="E20" s="4" t="s">
        <v>0</v>
      </c>
      <c r="F20" s="4" t="s">
        <v>15</v>
      </c>
    </row>
    <row r="21" spans="1:6" ht="21.95" customHeight="1" x14ac:dyDescent="0.25">
      <c r="A21" t="s">
        <v>339</v>
      </c>
      <c r="B21" s="4">
        <v>12</v>
      </c>
      <c r="C21" s="30">
        <v>79</v>
      </c>
      <c r="D21" s="3">
        <f t="shared" si="0"/>
        <v>948</v>
      </c>
      <c r="E21" s="4" t="s">
        <v>0</v>
      </c>
      <c r="F21" s="4" t="s">
        <v>15</v>
      </c>
    </row>
    <row r="22" spans="1:6" ht="21.95" customHeight="1" x14ac:dyDescent="0.25">
      <c r="A22" t="s">
        <v>339</v>
      </c>
      <c r="B22" s="4">
        <v>485</v>
      </c>
      <c r="C22" s="30">
        <v>79</v>
      </c>
      <c r="D22" s="3">
        <f t="shared" si="0"/>
        <v>38315</v>
      </c>
      <c r="E22" s="4" t="s">
        <v>0</v>
      </c>
      <c r="F22" s="4" t="s">
        <v>15</v>
      </c>
    </row>
    <row r="23" spans="1:6" ht="21.95" customHeight="1" x14ac:dyDescent="0.25">
      <c r="A23" t="s">
        <v>340</v>
      </c>
      <c r="B23" s="4">
        <v>400</v>
      </c>
      <c r="C23" s="30">
        <v>80.7</v>
      </c>
      <c r="D23" s="3">
        <f t="shared" si="0"/>
        <v>32280</v>
      </c>
      <c r="E23" s="4" t="s">
        <v>0</v>
      </c>
      <c r="F23" s="4" t="s">
        <v>15</v>
      </c>
    </row>
    <row r="24" spans="1:6" ht="21.95" customHeight="1" x14ac:dyDescent="0.25">
      <c r="A24" t="s">
        <v>341</v>
      </c>
      <c r="B24" s="4">
        <v>100</v>
      </c>
      <c r="C24" s="30">
        <v>80</v>
      </c>
      <c r="D24" s="3">
        <f t="shared" si="0"/>
        <v>8000</v>
      </c>
      <c r="E24" s="4" t="s">
        <v>0</v>
      </c>
      <c r="F24" s="4" t="s">
        <v>15</v>
      </c>
    </row>
    <row r="25" spans="1:6" ht="21.95" customHeight="1" x14ac:dyDescent="0.25">
      <c r="A25" t="s">
        <v>342</v>
      </c>
      <c r="B25" s="4">
        <v>400</v>
      </c>
      <c r="C25" s="30">
        <v>80</v>
      </c>
      <c r="D25" s="3">
        <f t="shared" si="0"/>
        <v>32000</v>
      </c>
      <c r="E25" s="4" t="s">
        <v>0</v>
      </c>
      <c r="F25" s="4" t="s">
        <v>15</v>
      </c>
    </row>
    <row r="26" spans="1:6" ht="21.95" customHeight="1" x14ac:dyDescent="0.25">
      <c r="A26" s="15"/>
      <c r="B26" s="22">
        <f>SUM(B2:B25)</f>
        <v>5400</v>
      </c>
      <c r="C26" s="31">
        <f>D26/B26</f>
        <v>79.094111111111118</v>
      </c>
      <c r="D26" s="8">
        <f>SUM(D2:D25)</f>
        <v>427108.2</v>
      </c>
      <c r="E26" s="7"/>
      <c r="F26" s="7"/>
    </row>
    <row r="27" spans="1:6" ht="21.95" customHeight="1" x14ac:dyDescent="0.25">
      <c r="A27" s="16" t="s">
        <v>322</v>
      </c>
      <c r="B27" s="23">
        <f>B26</f>
        <v>5400</v>
      </c>
      <c r="C27" s="32">
        <f>D27/B27</f>
        <v>79.094111111111118</v>
      </c>
      <c r="D27" s="18">
        <f>D26</f>
        <v>427108.2</v>
      </c>
      <c r="E27" s="17"/>
      <c r="F27" s="17"/>
    </row>
    <row r="32" spans="1:6" s="3" customFormat="1" ht="21.95" customHeight="1" x14ac:dyDescent="0.25">
      <c r="A32" s="6"/>
      <c r="B32" s="28"/>
      <c r="C32" s="30"/>
      <c r="E32" s="4"/>
      <c r="F32" s="4"/>
    </row>
  </sheetData>
  <pageMargins left="0.7" right="0.7" top="0.75" bottom="0.75" header="0.3" footer="0.3"/>
  <pageSetup paperSize="9" scale="74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DFED-4F49-6D42-B0E3-BEEA7B368275}">
  <sheetPr>
    <tabColor theme="3" tint="0.89999084444715716"/>
    <pageSetUpPr fitToPage="1"/>
  </sheetPr>
  <dimension ref="A1:F26"/>
  <sheetViews>
    <sheetView zoomScale="92" zoomScaleNormal="92" workbookViewId="0">
      <selection activeCell="D27" sqref="D27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t="s">
        <v>308</v>
      </c>
      <c r="B2" s="4">
        <v>88</v>
      </c>
      <c r="C2" s="30">
        <v>99.9</v>
      </c>
      <c r="D2" s="3">
        <f t="shared" ref="D2:D19" si="0">B2*C2</f>
        <v>8791.2000000000007</v>
      </c>
      <c r="E2" s="4" t="s">
        <v>0</v>
      </c>
      <c r="F2" s="4" t="s">
        <v>15</v>
      </c>
    </row>
    <row r="3" spans="1:6" ht="21.95" customHeight="1" x14ac:dyDescent="0.25">
      <c r="A3" t="s">
        <v>308</v>
      </c>
      <c r="B3" s="4">
        <v>412</v>
      </c>
      <c r="C3" s="30">
        <v>99.9</v>
      </c>
      <c r="D3" s="3">
        <f t="shared" si="0"/>
        <v>41158.800000000003</v>
      </c>
      <c r="E3" s="4" t="s">
        <v>0</v>
      </c>
      <c r="F3" s="4" t="s">
        <v>15</v>
      </c>
    </row>
    <row r="4" spans="1:6" ht="21.95" customHeight="1" x14ac:dyDescent="0.25">
      <c r="A4" t="s">
        <v>309</v>
      </c>
      <c r="B4" s="4">
        <v>9</v>
      </c>
      <c r="C4" s="30">
        <v>99</v>
      </c>
      <c r="D4" s="3">
        <f t="shared" si="0"/>
        <v>891</v>
      </c>
      <c r="E4" s="4" t="s">
        <v>0</v>
      </c>
      <c r="F4" s="4" t="s">
        <v>15</v>
      </c>
    </row>
    <row r="5" spans="1:6" ht="21.95" customHeight="1" x14ac:dyDescent="0.25">
      <c r="A5" t="s">
        <v>310</v>
      </c>
      <c r="B5" s="4">
        <v>348</v>
      </c>
      <c r="C5" s="30">
        <v>99</v>
      </c>
      <c r="D5" s="3">
        <f t="shared" si="0"/>
        <v>34452</v>
      </c>
      <c r="E5" s="4" t="s">
        <v>0</v>
      </c>
      <c r="F5" s="4" t="s">
        <v>15</v>
      </c>
    </row>
    <row r="6" spans="1:6" ht="21.95" customHeight="1" x14ac:dyDescent="0.25">
      <c r="A6" t="s">
        <v>311</v>
      </c>
      <c r="B6" s="4">
        <v>143</v>
      </c>
      <c r="C6" s="30">
        <v>99</v>
      </c>
      <c r="D6" s="3">
        <f t="shared" si="0"/>
        <v>14157</v>
      </c>
      <c r="E6" s="4" t="s">
        <v>0</v>
      </c>
      <c r="F6" s="4" t="s">
        <v>15</v>
      </c>
    </row>
    <row r="7" spans="1:6" ht="21.95" customHeight="1" x14ac:dyDescent="0.25">
      <c r="A7" t="s">
        <v>312</v>
      </c>
      <c r="B7" s="4">
        <v>17</v>
      </c>
      <c r="C7" s="30">
        <v>99</v>
      </c>
      <c r="D7" s="3">
        <f t="shared" si="0"/>
        <v>1683</v>
      </c>
      <c r="E7" s="4" t="s">
        <v>0</v>
      </c>
      <c r="F7" s="4" t="s">
        <v>15</v>
      </c>
    </row>
    <row r="8" spans="1:6" ht="21.95" customHeight="1" x14ac:dyDescent="0.25">
      <c r="A8" t="s">
        <v>312</v>
      </c>
      <c r="B8" s="4">
        <v>50</v>
      </c>
      <c r="C8" s="30">
        <v>99</v>
      </c>
      <c r="D8" s="3">
        <f t="shared" si="0"/>
        <v>4950</v>
      </c>
      <c r="E8" s="4" t="s">
        <v>0</v>
      </c>
      <c r="F8" s="4" t="s">
        <v>15</v>
      </c>
    </row>
    <row r="9" spans="1:6" ht="21.95" customHeight="1" x14ac:dyDescent="0.25">
      <c r="A9" t="s">
        <v>313</v>
      </c>
      <c r="B9" s="4">
        <v>30</v>
      </c>
      <c r="C9" s="30">
        <v>99</v>
      </c>
      <c r="D9" s="3">
        <f t="shared" si="0"/>
        <v>2970</v>
      </c>
      <c r="E9" s="4" t="s">
        <v>0</v>
      </c>
      <c r="F9" s="4" t="s">
        <v>15</v>
      </c>
    </row>
    <row r="10" spans="1:6" ht="21.95" customHeight="1" x14ac:dyDescent="0.25">
      <c r="A10" t="s">
        <v>314</v>
      </c>
      <c r="B10" s="4">
        <v>100</v>
      </c>
      <c r="C10" s="30">
        <v>99</v>
      </c>
      <c r="D10" s="3">
        <f t="shared" si="0"/>
        <v>9900</v>
      </c>
      <c r="E10" s="4" t="s">
        <v>0</v>
      </c>
      <c r="F10" s="4" t="s">
        <v>15</v>
      </c>
    </row>
    <row r="11" spans="1:6" ht="21.95" customHeight="1" x14ac:dyDescent="0.25">
      <c r="A11" t="s">
        <v>314</v>
      </c>
      <c r="B11" s="4">
        <v>250</v>
      </c>
      <c r="C11" s="30">
        <v>99</v>
      </c>
      <c r="D11" s="3">
        <f t="shared" si="0"/>
        <v>24750</v>
      </c>
      <c r="E11" s="4" t="s">
        <v>0</v>
      </c>
      <c r="F11" s="4" t="s">
        <v>15</v>
      </c>
    </row>
    <row r="12" spans="1:6" ht="21.95" customHeight="1" x14ac:dyDescent="0.25">
      <c r="A12" t="s">
        <v>315</v>
      </c>
      <c r="B12" s="4">
        <v>53</v>
      </c>
      <c r="C12" s="30">
        <v>99</v>
      </c>
      <c r="D12" s="3">
        <f t="shared" si="0"/>
        <v>5247</v>
      </c>
      <c r="E12" s="4" t="s">
        <v>0</v>
      </c>
      <c r="F12" s="4" t="s">
        <v>15</v>
      </c>
    </row>
    <row r="13" spans="1:6" ht="21.95" customHeight="1" x14ac:dyDescent="0.25">
      <c r="A13" t="s">
        <v>316</v>
      </c>
      <c r="B13" s="4">
        <v>52</v>
      </c>
      <c r="C13" s="30">
        <v>98</v>
      </c>
      <c r="D13" s="3">
        <f t="shared" si="0"/>
        <v>5096</v>
      </c>
      <c r="E13" s="4" t="s">
        <v>0</v>
      </c>
      <c r="F13" s="4" t="s">
        <v>15</v>
      </c>
    </row>
    <row r="14" spans="1:6" ht="21.95" customHeight="1" x14ac:dyDescent="0.25">
      <c r="A14" t="s">
        <v>317</v>
      </c>
      <c r="B14" s="4">
        <v>448</v>
      </c>
      <c r="C14" s="30">
        <v>98</v>
      </c>
      <c r="D14" s="3">
        <f t="shared" si="0"/>
        <v>43904</v>
      </c>
      <c r="E14" s="4" t="s">
        <v>0</v>
      </c>
      <c r="F14" s="4" t="s">
        <v>15</v>
      </c>
    </row>
    <row r="15" spans="1:6" ht="21.95" customHeight="1" x14ac:dyDescent="0.25">
      <c r="A15" t="s">
        <v>318</v>
      </c>
      <c r="B15" s="4">
        <v>339</v>
      </c>
      <c r="C15" s="30">
        <v>96</v>
      </c>
      <c r="D15" s="3">
        <f t="shared" si="0"/>
        <v>32544</v>
      </c>
      <c r="E15" s="4" t="s">
        <v>0</v>
      </c>
      <c r="F15" s="4" t="s">
        <v>15</v>
      </c>
    </row>
    <row r="16" spans="1:6" ht="21.95" customHeight="1" x14ac:dyDescent="0.25">
      <c r="A16" t="s">
        <v>319</v>
      </c>
      <c r="B16" s="4">
        <v>5</v>
      </c>
      <c r="C16" s="30">
        <v>96</v>
      </c>
      <c r="D16" s="3">
        <f t="shared" si="0"/>
        <v>480</v>
      </c>
      <c r="E16" s="4" t="s">
        <v>0</v>
      </c>
      <c r="F16" s="4" t="s">
        <v>15</v>
      </c>
    </row>
    <row r="17" spans="1:6" ht="21.95" customHeight="1" x14ac:dyDescent="0.25">
      <c r="A17" t="s">
        <v>320</v>
      </c>
      <c r="B17" s="4">
        <v>10</v>
      </c>
      <c r="C17" s="30">
        <v>96</v>
      </c>
      <c r="D17" s="3">
        <f t="shared" si="0"/>
        <v>960</v>
      </c>
      <c r="E17" s="4" t="s">
        <v>0</v>
      </c>
      <c r="F17" s="4" t="s">
        <v>15</v>
      </c>
    </row>
    <row r="18" spans="1:6" ht="21.95" customHeight="1" x14ac:dyDescent="0.25">
      <c r="A18" t="s">
        <v>320</v>
      </c>
      <c r="B18" s="4">
        <v>138</v>
      </c>
      <c r="C18" s="30">
        <v>96</v>
      </c>
      <c r="D18" s="3">
        <f t="shared" si="0"/>
        <v>13248</v>
      </c>
      <c r="E18" s="4" t="s">
        <v>0</v>
      </c>
      <c r="F18" s="4" t="s">
        <v>15</v>
      </c>
    </row>
    <row r="19" spans="1:6" ht="21.95" customHeight="1" x14ac:dyDescent="0.25">
      <c r="A19" t="s">
        <v>321</v>
      </c>
      <c r="B19" s="4">
        <v>8</v>
      </c>
      <c r="C19" s="30">
        <v>96</v>
      </c>
      <c r="D19" s="3">
        <f t="shared" si="0"/>
        <v>768</v>
      </c>
      <c r="E19" s="4" t="s">
        <v>0</v>
      </c>
      <c r="F19" s="4" t="s">
        <v>15</v>
      </c>
    </row>
    <row r="20" spans="1:6" ht="21.95" customHeight="1" x14ac:dyDescent="0.25">
      <c r="A20" s="15"/>
      <c r="B20" s="22">
        <f>SUM(B2:B19)</f>
        <v>2500</v>
      </c>
      <c r="C20" s="31">
        <f>D20/B20</f>
        <v>98.38</v>
      </c>
      <c r="D20" s="8">
        <f>SUM(D2:D19)</f>
        <v>245950</v>
      </c>
      <c r="E20" s="7"/>
      <c r="F20" s="7"/>
    </row>
    <row r="21" spans="1:6" ht="21.95" customHeight="1" x14ac:dyDescent="0.25">
      <c r="A21" s="16" t="s">
        <v>307</v>
      </c>
      <c r="B21" s="23">
        <f>B20</f>
        <v>2500</v>
      </c>
      <c r="C21" s="32">
        <f>D21/B21</f>
        <v>98.38</v>
      </c>
      <c r="D21" s="18">
        <f>D20</f>
        <v>245950</v>
      </c>
      <c r="E21" s="17"/>
      <c r="F21" s="17"/>
    </row>
    <row r="26" spans="1:6" s="3" customFormat="1" ht="21.95" customHeight="1" x14ac:dyDescent="0.25">
      <c r="A26" s="6"/>
      <c r="B26" s="28"/>
      <c r="C26" s="30"/>
      <c r="E26" s="4"/>
      <c r="F26" s="4"/>
    </row>
  </sheetData>
  <pageMargins left="0.7" right="0.7" top="0.75" bottom="0.75" header="0.3" footer="0.3"/>
  <pageSetup paperSize="9" scale="74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D7F5-F822-D44F-8F03-DDFF5CE2265C}">
  <sheetPr>
    <tabColor theme="3" tint="0.89999084444715716"/>
    <pageSetUpPr fitToPage="1"/>
  </sheetPr>
  <dimension ref="A1:F47"/>
  <sheetViews>
    <sheetView topLeftCell="A21" zoomScale="92" zoomScaleNormal="92" workbookViewId="0">
      <selection activeCell="C42" sqref="C42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280</v>
      </c>
      <c r="B2" s="4">
        <v>300</v>
      </c>
      <c r="C2" s="30">
        <v>111.6</v>
      </c>
      <c r="D2" s="3">
        <f t="shared" ref="D2:D4" si="0">B2*C2</f>
        <v>33480</v>
      </c>
      <c r="E2" s="4" t="s">
        <v>0</v>
      </c>
      <c r="F2" s="4" t="s">
        <v>15</v>
      </c>
    </row>
    <row r="3" spans="1:6" ht="21.95" customHeight="1" x14ac:dyDescent="0.25">
      <c r="A3" s="2" t="s">
        <v>281</v>
      </c>
      <c r="B3" s="4">
        <v>130</v>
      </c>
      <c r="C3" s="30">
        <v>111.4</v>
      </c>
      <c r="D3" s="3">
        <f t="shared" si="0"/>
        <v>14482</v>
      </c>
      <c r="E3" s="4" t="s">
        <v>0</v>
      </c>
      <c r="F3" s="4" t="s">
        <v>15</v>
      </c>
    </row>
    <row r="4" spans="1:6" ht="21.95" customHeight="1" x14ac:dyDescent="0.25">
      <c r="A4" s="2" t="s">
        <v>281</v>
      </c>
      <c r="B4" s="4">
        <v>70</v>
      </c>
      <c r="C4" s="30">
        <v>111.4</v>
      </c>
      <c r="D4" s="3">
        <f t="shared" si="0"/>
        <v>7798</v>
      </c>
      <c r="E4" s="4" t="s">
        <v>0</v>
      </c>
      <c r="F4" s="4" t="s">
        <v>15</v>
      </c>
    </row>
    <row r="5" spans="1:6" ht="21.95" customHeight="1" x14ac:dyDescent="0.25">
      <c r="A5" s="15"/>
      <c r="B5" s="22">
        <f>SUM(B2:B4)</f>
        <v>500</v>
      </c>
      <c r="C5" s="31">
        <f>D5/B5</f>
        <v>111.52</v>
      </c>
      <c r="D5" s="8">
        <f>SUM(D2:D4)</f>
        <v>55760</v>
      </c>
      <c r="E5" s="7"/>
      <c r="F5" s="7"/>
    </row>
    <row r="6" spans="1:6" ht="21.95" customHeight="1" x14ac:dyDescent="0.25">
      <c r="A6" s="2" t="s">
        <v>282</v>
      </c>
      <c r="B6" s="4">
        <v>22</v>
      </c>
      <c r="C6" s="30">
        <v>112</v>
      </c>
      <c r="D6" s="3">
        <f>B6*C6</f>
        <v>2464</v>
      </c>
      <c r="E6" s="4" t="s">
        <v>0</v>
      </c>
      <c r="F6" s="4" t="s">
        <v>15</v>
      </c>
    </row>
    <row r="7" spans="1:6" ht="21.95" customHeight="1" x14ac:dyDescent="0.25">
      <c r="A7" s="2" t="s">
        <v>282</v>
      </c>
      <c r="B7" s="4">
        <v>20</v>
      </c>
      <c r="C7" s="30">
        <v>112</v>
      </c>
      <c r="D7" s="3">
        <f t="shared" ref="D7:D18" si="1">B7*C7</f>
        <v>2240</v>
      </c>
      <c r="E7" s="4" t="s">
        <v>0</v>
      </c>
      <c r="F7" s="4" t="s">
        <v>15</v>
      </c>
    </row>
    <row r="8" spans="1:6" ht="21.95" customHeight="1" x14ac:dyDescent="0.25">
      <c r="A8" s="2" t="s">
        <v>283</v>
      </c>
      <c r="B8" s="4">
        <v>20</v>
      </c>
      <c r="C8" s="30">
        <v>112</v>
      </c>
      <c r="D8" s="3">
        <f t="shared" si="1"/>
        <v>2240</v>
      </c>
      <c r="E8" s="4" t="s">
        <v>0</v>
      </c>
      <c r="F8" s="4" t="s">
        <v>15</v>
      </c>
    </row>
    <row r="9" spans="1:6" ht="21.95" customHeight="1" x14ac:dyDescent="0.25">
      <c r="A9" s="2" t="s">
        <v>283</v>
      </c>
      <c r="B9" s="4">
        <v>138</v>
      </c>
      <c r="C9" s="30">
        <v>112</v>
      </c>
      <c r="D9" s="3">
        <f t="shared" si="1"/>
        <v>15456</v>
      </c>
      <c r="E9" s="4" t="s">
        <v>0</v>
      </c>
      <c r="F9" s="4" t="s">
        <v>15</v>
      </c>
    </row>
    <row r="10" spans="1:6" ht="21.95" customHeight="1" x14ac:dyDescent="0.25">
      <c r="A10" s="2" t="s">
        <v>284</v>
      </c>
      <c r="B10" s="4">
        <v>153</v>
      </c>
      <c r="C10" s="30">
        <v>111.4</v>
      </c>
      <c r="D10" s="3">
        <f t="shared" si="1"/>
        <v>17044.2</v>
      </c>
      <c r="E10" s="4" t="s">
        <v>0</v>
      </c>
      <c r="F10" s="4" t="s">
        <v>15</v>
      </c>
    </row>
    <row r="11" spans="1:6" ht="21.95" customHeight="1" x14ac:dyDescent="0.25">
      <c r="A11" s="2" t="s">
        <v>285</v>
      </c>
      <c r="B11" s="4">
        <v>147</v>
      </c>
      <c r="C11" s="30">
        <v>111.4</v>
      </c>
      <c r="D11" s="3">
        <f t="shared" si="1"/>
        <v>16375.800000000001</v>
      </c>
      <c r="E11" s="4" t="s">
        <v>0</v>
      </c>
      <c r="F11" s="4" t="s">
        <v>15</v>
      </c>
    </row>
    <row r="12" spans="1:6" ht="21.95" customHeight="1" x14ac:dyDescent="0.25">
      <c r="A12" s="2" t="s">
        <v>286</v>
      </c>
      <c r="B12" s="4">
        <v>232</v>
      </c>
      <c r="C12" s="30">
        <v>110</v>
      </c>
      <c r="D12" s="3">
        <f t="shared" si="1"/>
        <v>25520</v>
      </c>
      <c r="E12" s="4" t="s">
        <v>0</v>
      </c>
      <c r="F12" s="4" t="s">
        <v>15</v>
      </c>
    </row>
    <row r="13" spans="1:6" ht="21.95" customHeight="1" x14ac:dyDescent="0.25">
      <c r="A13" s="2" t="s">
        <v>287</v>
      </c>
      <c r="B13" s="4">
        <v>68</v>
      </c>
      <c r="C13" s="30">
        <v>110</v>
      </c>
      <c r="D13" s="3">
        <f t="shared" si="1"/>
        <v>7480</v>
      </c>
      <c r="E13" s="4" t="s">
        <v>0</v>
      </c>
      <c r="F13" s="4" t="s">
        <v>15</v>
      </c>
    </row>
    <row r="14" spans="1:6" ht="21.95" customHeight="1" x14ac:dyDescent="0.25">
      <c r="A14" s="2" t="s">
        <v>288</v>
      </c>
      <c r="B14" s="4">
        <v>200</v>
      </c>
      <c r="C14" s="30">
        <v>109.8</v>
      </c>
      <c r="D14" s="3">
        <f t="shared" si="1"/>
        <v>21960</v>
      </c>
      <c r="E14" s="4" t="s">
        <v>0</v>
      </c>
      <c r="F14" s="4" t="s">
        <v>15</v>
      </c>
    </row>
    <row r="15" spans="1:6" ht="21.95" customHeight="1" x14ac:dyDescent="0.25">
      <c r="A15" s="2" t="s">
        <v>289</v>
      </c>
      <c r="B15" s="4">
        <v>300</v>
      </c>
      <c r="C15" s="30">
        <v>108</v>
      </c>
      <c r="D15" s="3">
        <f t="shared" si="1"/>
        <v>32400</v>
      </c>
      <c r="E15" s="40" t="s">
        <v>0</v>
      </c>
      <c r="F15" s="40" t="s">
        <v>15</v>
      </c>
    </row>
    <row r="16" spans="1:6" ht="21.95" customHeight="1" x14ac:dyDescent="0.25">
      <c r="A16" s="2" t="s">
        <v>289</v>
      </c>
      <c r="B16" s="4">
        <v>200</v>
      </c>
      <c r="C16" s="30">
        <v>108</v>
      </c>
      <c r="D16" s="3">
        <f t="shared" si="1"/>
        <v>21600</v>
      </c>
      <c r="E16" s="40" t="s">
        <v>0</v>
      </c>
      <c r="F16" s="40" t="s">
        <v>15</v>
      </c>
    </row>
    <row r="17" spans="1:6" ht="21.95" customHeight="1" x14ac:dyDescent="0.25">
      <c r="A17" s="2" t="s">
        <v>290</v>
      </c>
      <c r="B17" s="4">
        <v>300</v>
      </c>
      <c r="C17" s="30">
        <v>106</v>
      </c>
      <c r="D17" s="3">
        <f t="shared" si="1"/>
        <v>31800</v>
      </c>
      <c r="E17" s="40" t="s">
        <v>0</v>
      </c>
      <c r="F17" s="40" t="s">
        <v>15</v>
      </c>
    </row>
    <row r="18" spans="1:6" ht="21.95" customHeight="1" x14ac:dyDescent="0.25">
      <c r="A18" s="2" t="s">
        <v>290</v>
      </c>
      <c r="B18" s="4">
        <v>200</v>
      </c>
      <c r="C18" s="30">
        <v>106</v>
      </c>
      <c r="D18" s="3">
        <f t="shared" si="1"/>
        <v>21200</v>
      </c>
      <c r="E18" s="40" t="s">
        <v>0</v>
      </c>
      <c r="F18" s="40" t="s">
        <v>15</v>
      </c>
    </row>
    <row r="19" spans="1:6" ht="21.95" customHeight="1" x14ac:dyDescent="0.25">
      <c r="A19" s="15"/>
      <c r="B19" s="22">
        <f>SUM(B6:B18)</f>
        <v>2000</v>
      </c>
      <c r="C19" s="31">
        <f>D19/B19</f>
        <v>108.89</v>
      </c>
      <c r="D19" s="8">
        <f>SUM(D6:D18)</f>
        <v>217780</v>
      </c>
      <c r="E19" s="7"/>
      <c r="F19" s="7"/>
    </row>
    <row r="20" spans="1:6" ht="21.95" customHeight="1" x14ac:dyDescent="0.25">
      <c r="A20" s="2" t="s">
        <v>291</v>
      </c>
      <c r="B20" s="4">
        <v>180</v>
      </c>
      <c r="C20" s="30">
        <v>103</v>
      </c>
      <c r="D20" s="3">
        <f>B20*C20</f>
        <v>18540</v>
      </c>
      <c r="E20" s="4" t="s">
        <v>0</v>
      </c>
      <c r="F20" s="4" t="s">
        <v>15</v>
      </c>
    </row>
    <row r="21" spans="1:6" ht="21.95" customHeight="1" x14ac:dyDescent="0.25">
      <c r="A21" s="2" t="s">
        <v>291</v>
      </c>
      <c r="B21" s="4">
        <v>75</v>
      </c>
      <c r="C21" s="30">
        <v>103</v>
      </c>
      <c r="D21" s="3">
        <f t="shared" ref="D21:D29" si="2">B21*C21</f>
        <v>7725</v>
      </c>
      <c r="E21" s="4" t="s">
        <v>0</v>
      </c>
      <c r="F21" s="4" t="s">
        <v>15</v>
      </c>
    </row>
    <row r="22" spans="1:6" ht="21.95" customHeight="1" x14ac:dyDescent="0.25">
      <c r="A22" s="2" t="s">
        <v>292</v>
      </c>
      <c r="B22" s="4">
        <v>45</v>
      </c>
      <c r="C22" s="30">
        <v>103</v>
      </c>
      <c r="D22" s="3">
        <f t="shared" si="2"/>
        <v>4635</v>
      </c>
      <c r="E22" s="4" t="s">
        <v>0</v>
      </c>
      <c r="F22" s="4" t="s">
        <v>15</v>
      </c>
    </row>
    <row r="23" spans="1:6" ht="21.95" customHeight="1" x14ac:dyDescent="0.25">
      <c r="A23" s="2" t="s">
        <v>292</v>
      </c>
      <c r="B23" s="4">
        <v>200</v>
      </c>
      <c r="C23" s="30">
        <v>103</v>
      </c>
      <c r="D23" s="3">
        <f t="shared" si="2"/>
        <v>20600</v>
      </c>
      <c r="E23" s="4" t="s">
        <v>0</v>
      </c>
      <c r="F23" s="4" t="s">
        <v>15</v>
      </c>
    </row>
    <row r="24" spans="1:6" ht="21.95" customHeight="1" x14ac:dyDescent="0.25">
      <c r="A24" s="2" t="s">
        <v>293</v>
      </c>
      <c r="B24" s="4">
        <v>75</v>
      </c>
      <c r="C24" s="30">
        <v>103.6</v>
      </c>
      <c r="D24" s="3">
        <f t="shared" si="2"/>
        <v>7770</v>
      </c>
      <c r="E24" s="4" t="s">
        <v>0</v>
      </c>
      <c r="F24" s="4" t="s">
        <v>15</v>
      </c>
    </row>
    <row r="25" spans="1:6" ht="21.95" customHeight="1" x14ac:dyDescent="0.25">
      <c r="A25" s="2" t="s">
        <v>294</v>
      </c>
      <c r="B25" s="4">
        <v>125</v>
      </c>
      <c r="C25" s="30">
        <v>103.6</v>
      </c>
      <c r="D25" s="3">
        <f t="shared" si="2"/>
        <v>12950</v>
      </c>
      <c r="E25" s="4" t="s">
        <v>0</v>
      </c>
      <c r="F25" s="4" t="s">
        <v>15</v>
      </c>
    </row>
    <row r="26" spans="1:6" ht="21.95" customHeight="1" x14ac:dyDescent="0.25">
      <c r="A26" s="2" t="s">
        <v>295</v>
      </c>
      <c r="B26" s="4">
        <v>187</v>
      </c>
      <c r="C26" s="30">
        <v>103.6</v>
      </c>
      <c r="D26" s="3">
        <f t="shared" si="2"/>
        <v>19373.2</v>
      </c>
      <c r="E26" s="4" t="s">
        <v>0</v>
      </c>
      <c r="F26" s="4" t="s">
        <v>15</v>
      </c>
    </row>
    <row r="27" spans="1:6" ht="21.95" customHeight="1" x14ac:dyDescent="0.25">
      <c r="A27" s="2" t="s">
        <v>296</v>
      </c>
      <c r="B27" s="4">
        <v>39</v>
      </c>
      <c r="C27" s="30">
        <v>103.6</v>
      </c>
      <c r="D27" s="3">
        <f t="shared" si="2"/>
        <v>4040.3999999999996</v>
      </c>
      <c r="E27" s="4" t="s">
        <v>0</v>
      </c>
      <c r="F27" s="4" t="s">
        <v>15</v>
      </c>
    </row>
    <row r="28" spans="1:6" ht="21.95" customHeight="1" x14ac:dyDescent="0.25">
      <c r="A28" s="2" t="s">
        <v>297</v>
      </c>
      <c r="B28" s="4">
        <v>43</v>
      </c>
      <c r="C28" s="30">
        <v>103.6</v>
      </c>
      <c r="D28" s="3">
        <f t="shared" si="2"/>
        <v>4454.8</v>
      </c>
      <c r="E28" s="4" t="s">
        <v>0</v>
      </c>
      <c r="F28" s="4" t="s">
        <v>15</v>
      </c>
    </row>
    <row r="29" spans="1:6" ht="21.95" customHeight="1" x14ac:dyDescent="0.25">
      <c r="A29" s="2" t="s">
        <v>298</v>
      </c>
      <c r="B29" s="4">
        <v>31</v>
      </c>
      <c r="C29" s="30">
        <v>103.6</v>
      </c>
      <c r="D29" s="3">
        <f t="shared" si="2"/>
        <v>3211.6</v>
      </c>
      <c r="E29" s="4" t="s">
        <v>0</v>
      </c>
      <c r="F29" s="4" t="s">
        <v>15</v>
      </c>
    </row>
    <row r="30" spans="1:6" ht="21.95" customHeight="1" x14ac:dyDescent="0.25">
      <c r="A30" s="15"/>
      <c r="B30" s="22">
        <f>SUM(B20:B29)</f>
        <v>1000</v>
      </c>
      <c r="C30" s="31">
        <f>D30/B30</f>
        <v>103.3</v>
      </c>
      <c r="D30" s="8">
        <f>SUM(D20:D29)</f>
        <v>103300</v>
      </c>
      <c r="E30" s="7"/>
      <c r="F30" s="7"/>
    </row>
    <row r="31" spans="1:6" ht="21.95" customHeight="1" x14ac:dyDescent="0.25">
      <c r="A31" s="2" t="s">
        <v>299</v>
      </c>
      <c r="B31" s="4">
        <v>300</v>
      </c>
      <c r="C31" s="30">
        <v>105</v>
      </c>
      <c r="D31" s="3">
        <f>B31*C31</f>
        <v>31500</v>
      </c>
      <c r="E31" s="4" t="s">
        <v>0</v>
      </c>
      <c r="F31" s="4" t="s">
        <v>15</v>
      </c>
    </row>
    <row r="32" spans="1:6" ht="21.95" customHeight="1" x14ac:dyDescent="0.25">
      <c r="A32" s="2" t="s">
        <v>300</v>
      </c>
      <c r="B32" s="4">
        <v>300</v>
      </c>
      <c r="C32" s="30">
        <v>104</v>
      </c>
      <c r="D32" s="3">
        <f t="shared" ref="D32:D34" si="3">B32*C32</f>
        <v>31200</v>
      </c>
      <c r="E32" s="4" t="s">
        <v>0</v>
      </c>
      <c r="F32" s="4" t="s">
        <v>15</v>
      </c>
    </row>
    <row r="33" spans="1:6" ht="21.95" customHeight="1" x14ac:dyDescent="0.25">
      <c r="A33" s="2" t="s">
        <v>301</v>
      </c>
      <c r="B33" s="4">
        <v>174</v>
      </c>
      <c r="C33" s="30">
        <v>103.8</v>
      </c>
      <c r="D33" s="3">
        <f t="shared" si="3"/>
        <v>18061.2</v>
      </c>
      <c r="E33" s="4" t="s">
        <v>0</v>
      </c>
      <c r="F33" s="4" t="s">
        <v>15</v>
      </c>
    </row>
    <row r="34" spans="1:6" ht="21.95" customHeight="1" x14ac:dyDescent="0.25">
      <c r="A34" s="2" t="s">
        <v>301</v>
      </c>
      <c r="B34" s="4">
        <v>226</v>
      </c>
      <c r="C34" s="30">
        <v>103.8</v>
      </c>
      <c r="D34" s="3">
        <f t="shared" si="3"/>
        <v>23458.799999999999</v>
      </c>
      <c r="E34" s="4" t="s">
        <v>0</v>
      </c>
      <c r="F34" s="4" t="s">
        <v>15</v>
      </c>
    </row>
    <row r="35" spans="1:6" ht="21.95" customHeight="1" x14ac:dyDescent="0.25">
      <c r="A35" s="15"/>
      <c r="B35" s="22">
        <f>SUM(B31:B34)</f>
        <v>1000</v>
      </c>
      <c r="C35" s="31">
        <f>D35/B35</f>
        <v>104.22</v>
      </c>
      <c r="D35" s="8">
        <f>SUM(D31:D34)</f>
        <v>104220</v>
      </c>
      <c r="E35" s="7"/>
      <c r="F35" s="7"/>
    </row>
    <row r="36" spans="1:6" ht="21.95" customHeight="1" x14ac:dyDescent="0.25">
      <c r="A36" s="2" t="s">
        <v>302</v>
      </c>
      <c r="B36" s="4">
        <v>30</v>
      </c>
      <c r="C36" s="30">
        <v>102</v>
      </c>
      <c r="D36" s="3">
        <f>B36*C36</f>
        <v>3060</v>
      </c>
      <c r="E36" s="4" t="s">
        <v>0</v>
      </c>
      <c r="F36" s="4" t="s">
        <v>15</v>
      </c>
    </row>
    <row r="37" spans="1:6" ht="21.95" customHeight="1" x14ac:dyDescent="0.25">
      <c r="A37" s="2" t="s">
        <v>303</v>
      </c>
      <c r="B37" s="4">
        <v>200</v>
      </c>
      <c r="C37" s="30">
        <v>102.4</v>
      </c>
      <c r="D37" s="3">
        <f t="shared" ref="D37:D40" si="4">B37*C37</f>
        <v>20480</v>
      </c>
      <c r="E37" s="4" t="s">
        <v>0</v>
      </c>
      <c r="F37" s="4" t="s">
        <v>15</v>
      </c>
    </row>
    <row r="38" spans="1:6" ht="21.95" customHeight="1" x14ac:dyDescent="0.25">
      <c r="A38" s="2" t="s">
        <v>304</v>
      </c>
      <c r="B38" s="4">
        <v>200</v>
      </c>
      <c r="C38" s="30">
        <v>103.4</v>
      </c>
      <c r="D38" s="3">
        <f t="shared" si="4"/>
        <v>20680</v>
      </c>
      <c r="E38" s="4" t="s">
        <v>0</v>
      </c>
      <c r="F38" s="4" t="s">
        <v>15</v>
      </c>
    </row>
    <row r="39" spans="1:6" ht="21.95" customHeight="1" x14ac:dyDescent="0.25">
      <c r="A39" s="2" t="s">
        <v>305</v>
      </c>
      <c r="B39" s="4">
        <v>270</v>
      </c>
      <c r="C39" s="30">
        <v>102</v>
      </c>
      <c r="D39" s="3">
        <f t="shared" si="4"/>
        <v>27540</v>
      </c>
      <c r="E39" s="4" t="s">
        <v>0</v>
      </c>
      <c r="F39" s="4" t="s">
        <v>15</v>
      </c>
    </row>
    <row r="40" spans="1:6" ht="21.95" customHeight="1" x14ac:dyDescent="0.25">
      <c r="A40" s="2" t="s">
        <v>306</v>
      </c>
      <c r="B40" s="4">
        <v>300</v>
      </c>
      <c r="C40" s="30">
        <v>102.4</v>
      </c>
      <c r="D40" s="3">
        <f t="shared" si="4"/>
        <v>30720</v>
      </c>
      <c r="E40" s="4" t="s">
        <v>0</v>
      </c>
      <c r="F40" s="4" t="s">
        <v>15</v>
      </c>
    </row>
    <row r="41" spans="1:6" ht="21.95" customHeight="1" x14ac:dyDescent="0.25">
      <c r="A41" s="15"/>
      <c r="B41" s="22">
        <f>SUM(B36:B40)</f>
        <v>1000</v>
      </c>
      <c r="C41" s="31">
        <f>D41/B41</f>
        <v>102.48</v>
      </c>
      <c r="D41" s="8">
        <f>SUM(D36:D40)</f>
        <v>102480</v>
      </c>
      <c r="E41" s="7"/>
      <c r="F41" s="7"/>
    </row>
    <row r="42" spans="1:6" ht="21.95" customHeight="1" x14ac:dyDescent="0.25">
      <c r="A42" s="16" t="s">
        <v>279</v>
      </c>
      <c r="B42" s="23">
        <f>B5+B19+B30+B35+B41</f>
        <v>5500</v>
      </c>
      <c r="C42" s="32">
        <f>D42/B42</f>
        <v>106.09818181818181</v>
      </c>
      <c r="D42" s="18">
        <f>D41+D35+D30+D19+D5</f>
        <v>583540</v>
      </c>
      <c r="E42" s="17"/>
      <c r="F42" s="17"/>
    </row>
    <row r="47" spans="1:6" s="3" customFormat="1" ht="21.95" customHeight="1" x14ac:dyDescent="0.25">
      <c r="A47" s="6"/>
      <c r="B47" s="28"/>
      <c r="C47" s="30"/>
      <c r="E47" s="4"/>
      <c r="F47" s="4"/>
    </row>
  </sheetData>
  <pageMargins left="0.7" right="0.7" top="0.75" bottom="0.75" header="0.3" footer="0.3"/>
  <pageSetup paperSize="9" scale="74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E0D1-75B2-9D4C-B7D5-AAD6612C3180}">
  <sheetPr>
    <tabColor theme="3" tint="0.89999084444715716"/>
    <pageSetUpPr fitToPage="1"/>
  </sheetPr>
  <dimension ref="A1:F23"/>
  <sheetViews>
    <sheetView zoomScale="92" zoomScaleNormal="92" workbookViewId="0">
      <selection activeCell="D19" sqref="D19"/>
    </sheetView>
  </sheetViews>
  <sheetFormatPr baseColWidth="10" defaultColWidth="20.85546875" defaultRowHeight="21.95" customHeight="1" x14ac:dyDescent="0.25"/>
  <cols>
    <col min="1" max="1" width="20.85546875" style="6"/>
    <col min="2" max="2" width="20.85546875" style="21"/>
    <col min="3" max="3" width="20.85546875" style="30"/>
    <col min="4" max="4" width="20.85546875" style="3"/>
    <col min="5" max="6" width="20.85546875" style="4"/>
    <col min="7" max="16384" width="20.85546875" style="2"/>
  </cols>
  <sheetData>
    <row r="1" spans="1:6" ht="21.95" customHeight="1" x14ac:dyDescent="0.25">
      <c r="A1" s="14" t="s">
        <v>2</v>
      </c>
      <c r="B1" s="20" t="s">
        <v>3</v>
      </c>
      <c r="C1" s="29" t="s">
        <v>6</v>
      </c>
      <c r="D1" s="10" t="s">
        <v>7</v>
      </c>
      <c r="E1" s="9" t="s">
        <v>4</v>
      </c>
      <c r="F1" s="9" t="s">
        <v>5</v>
      </c>
    </row>
    <row r="2" spans="1:6" ht="21.95" customHeight="1" x14ac:dyDescent="0.25">
      <c r="A2" s="2" t="s">
        <v>270</v>
      </c>
      <c r="B2" s="4">
        <v>40</v>
      </c>
      <c r="C2" s="30">
        <v>98</v>
      </c>
      <c r="D2" s="3">
        <f t="shared" ref="D2:D3" si="0">B2*C2</f>
        <v>3920</v>
      </c>
      <c r="E2" s="4" t="s">
        <v>0</v>
      </c>
      <c r="F2" s="4" t="s">
        <v>15</v>
      </c>
    </row>
    <row r="3" spans="1:6" ht="21.95" customHeight="1" x14ac:dyDescent="0.25">
      <c r="A3" s="2" t="s">
        <v>270</v>
      </c>
      <c r="B3" s="4">
        <v>460</v>
      </c>
      <c r="C3" s="30">
        <v>98</v>
      </c>
      <c r="D3" s="3">
        <f t="shared" si="0"/>
        <v>45080</v>
      </c>
      <c r="E3" s="4" t="s">
        <v>0</v>
      </c>
      <c r="F3" s="4" t="s">
        <v>15</v>
      </c>
    </row>
    <row r="4" spans="1:6" ht="21.95" customHeight="1" x14ac:dyDescent="0.25">
      <c r="A4" s="15"/>
      <c r="B4" s="22">
        <f>SUM(B2:B3)</f>
        <v>500</v>
      </c>
      <c r="C4" s="31">
        <f>D4/B4</f>
        <v>98</v>
      </c>
      <c r="D4" s="8">
        <f>SUM(D2:D3)</f>
        <v>49000</v>
      </c>
      <c r="E4" s="7"/>
      <c r="F4" s="7"/>
    </row>
    <row r="5" spans="1:6" ht="21.95" customHeight="1" x14ac:dyDescent="0.25">
      <c r="A5" s="2" t="s">
        <v>271</v>
      </c>
      <c r="B5" s="4">
        <v>12</v>
      </c>
      <c r="C5" s="30">
        <v>98</v>
      </c>
      <c r="D5" s="3">
        <f t="shared" ref="D5:D7" si="1">B5*C5</f>
        <v>1176</v>
      </c>
      <c r="E5" s="4" t="s">
        <v>0</v>
      </c>
      <c r="F5" s="4" t="s">
        <v>15</v>
      </c>
    </row>
    <row r="6" spans="1:6" ht="21.95" customHeight="1" x14ac:dyDescent="0.25">
      <c r="A6" s="2" t="s">
        <v>272</v>
      </c>
      <c r="B6" s="4">
        <v>120</v>
      </c>
      <c r="C6" s="30">
        <v>98</v>
      </c>
      <c r="D6" s="3">
        <f t="shared" si="1"/>
        <v>11760</v>
      </c>
      <c r="E6" s="4" t="s">
        <v>0</v>
      </c>
      <c r="F6" s="4" t="s">
        <v>15</v>
      </c>
    </row>
    <row r="7" spans="1:6" ht="21.95" customHeight="1" x14ac:dyDescent="0.25">
      <c r="A7" s="2" t="s">
        <v>272</v>
      </c>
      <c r="B7" s="4">
        <v>368</v>
      </c>
      <c r="C7" s="30">
        <v>98</v>
      </c>
      <c r="D7" s="3">
        <f t="shared" si="1"/>
        <v>36064</v>
      </c>
      <c r="E7" s="4" t="s">
        <v>0</v>
      </c>
      <c r="F7" s="4" t="s">
        <v>15</v>
      </c>
    </row>
    <row r="8" spans="1:6" ht="21.95" customHeight="1" x14ac:dyDescent="0.25">
      <c r="A8" s="15"/>
      <c r="B8" s="22">
        <f>SUM(B5:B7)</f>
        <v>500</v>
      </c>
      <c r="C8" s="31">
        <f>D8/B8</f>
        <v>98</v>
      </c>
      <c r="D8" s="8">
        <f>SUM(D5:D7)</f>
        <v>49000</v>
      </c>
      <c r="E8" s="7"/>
      <c r="F8" s="7"/>
    </row>
    <row r="9" spans="1:6" ht="21.95" customHeight="1" x14ac:dyDescent="0.25">
      <c r="A9" s="2" t="s">
        <v>273</v>
      </c>
      <c r="B9" s="4">
        <v>170</v>
      </c>
      <c r="C9" s="30">
        <v>108</v>
      </c>
      <c r="D9" s="3">
        <f>B9*C9</f>
        <v>18360</v>
      </c>
      <c r="E9" s="4" t="s">
        <v>0</v>
      </c>
      <c r="F9" s="4" t="s">
        <v>15</v>
      </c>
    </row>
    <row r="10" spans="1:6" ht="21.95" customHeight="1" x14ac:dyDescent="0.25">
      <c r="A10" s="2" t="s">
        <v>273</v>
      </c>
      <c r="B10" s="4">
        <v>100</v>
      </c>
      <c r="C10" s="30">
        <v>108</v>
      </c>
      <c r="D10" s="3">
        <f t="shared" ref="D10:D13" si="2">B10*C10</f>
        <v>10800</v>
      </c>
      <c r="E10" s="4" t="s">
        <v>0</v>
      </c>
      <c r="F10" s="4" t="s">
        <v>15</v>
      </c>
    </row>
    <row r="11" spans="1:6" ht="21.95" customHeight="1" x14ac:dyDescent="0.25">
      <c r="A11" s="2" t="s">
        <v>274</v>
      </c>
      <c r="B11" s="4">
        <v>21</v>
      </c>
      <c r="C11" s="30">
        <v>108</v>
      </c>
      <c r="D11" s="3">
        <f t="shared" si="2"/>
        <v>2268</v>
      </c>
      <c r="E11" s="4" t="s">
        <v>0</v>
      </c>
      <c r="F11" s="4" t="s">
        <v>15</v>
      </c>
    </row>
    <row r="12" spans="1:6" ht="21.95" customHeight="1" x14ac:dyDescent="0.25">
      <c r="A12" s="2" t="s">
        <v>275</v>
      </c>
      <c r="B12" s="4">
        <v>9</v>
      </c>
      <c r="C12" s="30">
        <v>108</v>
      </c>
      <c r="D12" s="3">
        <f t="shared" si="2"/>
        <v>972</v>
      </c>
      <c r="E12" s="4" t="s">
        <v>0</v>
      </c>
      <c r="F12" s="4" t="s">
        <v>15</v>
      </c>
    </row>
    <row r="13" spans="1:6" ht="21.95" customHeight="1" x14ac:dyDescent="0.25">
      <c r="A13" s="2" t="s">
        <v>276</v>
      </c>
      <c r="B13" s="4">
        <v>200</v>
      </c>
      <c r="C13" s="30">
        <v>108</v>
      </c>
      <c r="D13" s="3">
        <f t="shared" si="2"/>
        <v>21600</v>
      </c>
      <c r="E13" s="4" t="s">
        <v>0</v>
      </c>
      <c r="F13" s="4" t="s">
        <v>15</v>
      </c>
    </row>
    <row r="14" spans="1:6" ht="21.95" customHeight="1" x14ac:dyDescent="0.25">
      <c r="A14" s="15"/>
      <c r="B14" s="22">
        <f>SUM(B9:B13)</f>
        <v>500</v>
      </c>
      <c r="C14" s="31">
        <f>D14/B14</f>
        <v>108</v>
      </c>
      <c r="D14" s="8">
        <f>SUM(D9:D13)</f>
        <v>54000</v>
      </c>
      <c r="E14" s="7"/>
      <c r="F14" s="7"/>
    </row>
    <row r="15" spans="1:6" ht="21.95" customHeight="1" x14ac:dyDescent="0.25">
      <c r="A15" s="2" t="s">
        <v>277</v>
      </c>
      <c r="B15" s="4">
        <v>300</v>
      </c>
      <c r="C15" s="30">
        <v>110.2</v>
      </c>
      <c r="D15" s="3">
        <f t="shared" ref="D15:D16" si="3">B15*C15</f>
        <v>33060</v>
      </c>
      <c r="E15" s="4" t="s">
        <v>0</v>
      </c>
      <c r="F15" s="4" t="s">
        <v>15</v>
      </c>
    </row>
    <row r="16" spans="1:6" ht="21.95" customHeight="1" x14ac:dyDescent="0.25">
      <c r="A16" s="2" t="s">
        <v>277</v>
      </c>
      <c r="B16" s="4">
        <v>200</v>
      </c>
      <c r="C16" s="30">
        <v>110.2</v>
      </c>
      <c r="D16" s="3">
        <f t="shared" si="3"/>
        <v>22040</v>
      </c>
      <c r="E16" s="4" t="s">
        <v>0</v>
      </c>
      <c r="F16" s="4" t="s">
        <v>15</v>
      </c>
    </row>
    <row r="17" spans="1:6" ht="21.95" customHeight="1" x14ac:dyDescent="0.25">
      <c r="A17" s="15"/>
      <c r="B17" s="22">
        <f>SUM(B15:B16)</f>
        <v>500</v>
      </c>
      <c r="C17" s="31">
        <f>D17/B17</f>
        <v>110.2</v>
      </c>
      <c r="D17" s="8">
        <f>SUM(D15:D16)</f>
        <v>55100</v>
      </c>
      <c r="E17" s="7"/>
      <c r="F17" s="7"/>
    </row>
    <row r="18" spans="1:6" ht="21.95" customHeight="1" x14ac:dyDescent="0.25">
      <c r="A18" s="16" t="s">
        <v>269</v>
      </c>
      <c r="B18" s="23">
        <f>B4+B8+B14+B17</f>
        <v>2000</v>
      </c>
      <c r="C18" s="32">
        <f>D18/B18</f>
        <v>103.55</v>
      </c>
      <c r="D18" s="18">
        <f>D4+D8+D14+D17</f>
        <v>207100</v>
      </c>
      <c r="E18" s="17"/>
      <c r="F18" s="17"/>
    </row>
    <row r="23" spans="1:6" s="3" customFormat="1" ht="21.95" customHeight="1" x14ac:dyDescent="0.25">
      <c r="A23" s="6"/>
      <c r="B23" s="28"/>
      <c r="C23" s="30"/>
      <c r="E23" s="4"/>
      <c r="F23" s="4"/>
    </row>
  </sheetData>
  <pageMargins left="0.7" right="0.7" top="0.75" bottom="0.75" header="0.3" footer="0.3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14</vt:i4>
      </vt:variant>
    </vt:vector>
  </HeadingPairs>
  <TitlesOfParts>
    <vt:vector size="29" baseType="lpstr">
      <vt:lpstr>Summary</vt:lpstr>
      <vt:lpstr>KW 30 (20.07.-24.07.26)</vt:lpstr>
      <vt:lpstr>KW 29 (13.07.-17.07.26)</vt:lpstr>
      <vt:lpstr>KW 28 (06.07.-10.07.26)</vt:lpstr>
      <vt:lpstr>KW 27 (29.06.-03.07.26)</vt:lpstr>
      <vt:lpstr>KW 26 (26.06.26)</vt:lpstr>
      <vt:lpstr>KW 25 (15.06.25)</vt:lpstr>
      <vt:lpstr>KW 24 (08.-12.06.26)</vt:lpstr>
      <vt:lpstr>KW 23 (01.-05.06.26)</vt:lpstr>
      <vt:lpstr>KW 22 (25.-29.05.26)</vt:lpstr>
      <vt:lpstr>KW 21 (18.-22.05.26)</vt:lpstr>
      <vt:lpstr>KW 20 (11.-15.05.26)</vt:lpstr>
      <vt:lpstr>KW 19 (04.-08.05.26)</vt:lpstr>
      <vt:lpstr>KW 18 (27.-30.04.26)</vt:lpstr>
      <vt:lpstr>KW 17 (23.-24.04.26)</vt:lpstr>
      <vt:lpstr>'KW 17 (23.-24.04.26)'!Druckbereich</vt:lpstr>
      <vt:lpstr>'KW 18 (27.-30.04.26)'!Druckbereich</vt:lpstr>
      <vt:lpstr>'KW 19 (04.-08.05.26)'!Druckbereich</vt:lpstr>
      <vt:lpstr>'KW 20 (11.-15.05.26)'!Druckbereich</vt:lpstr>
      <vt:lpstr>'KW 21 (18.-22.05.26)'!Druckbereich</vt:lpstr>
      <vt:lpstr>'KW 22 (25.-29.05.26)'!Druckbereich</vt:lpstr>
      <vt:lpstr>'KW 23 (01.-05.06.26)'!Druckbereich</vt:lpstr>
      <vt:lpstr>'KW 24 (08.-12.06.26)'!Druckbereich</vt:lpstr>
      <vt:lpstr>'KW 25 (15.06.25)'!Druckbereich</vt:lpstr>
      <vt:lpstr>'KW 26 (26.06.26)'!Druckbereich</vt:lpstr>
      <vt:lpstr>'KW 27 (29.06.-03.07.26)'!Druckbereich</vt:lpstr>
      <vt:lpstr>'KW 28 (06.07.-10.07.26)'!Druckbereich</vt:lpstr>
      <vt:lpstr>'KW 29 (13.07.-17.07.26)'!Druckbereich</vt:lpstr>
      <vt:lpstr>'KW 30 (20.07.-24.07.26)'!Druckbereich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Jan-Philipp Weitz</dc:creator>
  <cp:lastModifiedBy>Max Rostock</cp:lastModifiedBy>
  <cp:lastPrinted>2024-05-13T10:11:51Z</cp:lastPrinted>
  <dcterms:created xsi:type="dcterms:W3CDTF">2024-05-13T09:23:49Z</dcterms:created>
  <dcterms:modified xsi:type="dcterms:W3CDTF">2026-08-07T14:55:56Z</dcterms:modified>
</cp:coreProperties>
</file>